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845" windowHeight="4335" activeTab="0"/>
  </bookViews>
  <sheets>
    <sheet name="機械統計" sheetId="1" r:id="rId1"/>
    <sheet name="表紙" sheetId="2" r:id="rId2"/>
    <sheet name="月額" sheetId="3" r:id="rId3"/>
    <sheet name="月量" sheetId="4" r:id="rId4"/>
    <sheet name="品月額" sheetId="5" r:id="rId5"/>
    <sheet name="品月量" sheetId="6" r:id="rId6"/>
    <sheet name="四額" sheetId="7" r:id="rId7"/>
    <sheet name="四量" sheetId="8" r:id="rId8"/>
    <sheet name="品四額" sheetId="9" r:id="rId9"/>
    <sheet name="品四量" sheetId="10" r:id="rId10"/>
    <sheet name="年額" sheetId="11" r:id="rId11"/>
    <sheet name="年量" sheetId="12" r:id="rId12"/>
    <sheet name="品年額" sheetId="13" r:id="rId13"/>
    <sheet name="品年量" sheetId="14" r:id="rId14"/>
    <sheet name="機械統計印刷用" sheetId="15" r:id="rId15"/>
    <sheet name="年額48～" sheetId="16" r:id="rId16"/>
    <sheet name="年量48～" sheetId="17" r:id="rId17"/>
    <sheet name="表紙A4縦" sheetId="18" r:id="rId18"/>
  </sheets>
  <definedNames>
    <definedName name="HTML_CodePage" hidden="1">932</definedName>
    <definedName name="HTML_Control" localSheetId="14" hidden="1">{"'機械統計98G'!$O$3:$U$260","'機械統計98G'!$W$3:$AC$260","'機械統計98G'!$AE$3:$AK$260"}</definedName>
    <definedName name="HTML_Control" localSheetId="17" hidden="1">{"'機械統計98G'!$O$3:$U$260","'機械統計98G'!$W$3:$AC$260","'機械統計98G'!$AE$3:$AK$260"}</definedName>
    <definedName name="HTML_Control" hidden="1">{"'機械統計98G'!$O$3:$U$260","'機械統計98G'!$W$3:$AC$260","'機械統計98G'!$AE$3:$AK$260"}</definedName>
    <definedName name="HTML_Description" hidden="1">""</definedName>
    <definedName name="HTML_Email" hidden="1">""</definedName>
    <definedName name="HTML_Header" hidden="1">"プリント配線板生産動態統計"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"E:\jpca3\kikaitoukeidata.htm"</definedName>
    <definedName name="HTML_Title" hidden="1">"プリント配線板生産動態統計"</definedName>
    <definedName name="_xlnm.Print_Area" localSheetId="0">'機械統計'!$A$7:$M$326</definedName>
    <definedName name="_xlnm.Print_Area" localSheetId="14">'機械統計印刷用'!$A$1:$M$235</definedName>
    <definedName name="_xlnm.Print_Area" localSheetId="1">'表紙'!$A$1:$E$26</definedName>
    <definedName name="_xlnm.Print_Area" localSheetId="17">'表紙A4縦'!$A$1:$E$39</definedName>
    <definedName name="_xlnm.Print_Area">'機械統計'!$A$152:$N$191</definedName>
    <definedName name="_xlnm.Print_Titles" localSheetId="0">'機械統計'!$1:$5</definedName>
    <definedName name="_xlnm.Print_Titles" localSheetId="14">'機械統計印刷用'!$1:$5</definedName>
    <definedName name="_xlnm.Print_Titles">$A$1:$A$1</definedName>
  </definedNames>
  <calcPr fullCalcOnLoad="1"/>
</workbook>
</file>

<file path=xl/sharedStrings.xml><?xml version="1.0" encoding="utf-8"?>
<sst xmlns="http://schemas.openxmlformats.org/spreadsheetml/2006/main" count="1375" uniqueCount="458">
  <si>
    <t>年  月</t>
  </si>
  <si>
    <t>昭和60年</t>
  </si>
  <si>
    <t xml:space="preserve">    61</t>
  </si>
  <si>
    <t xml:space="preserve">    62</t>
  </si>
  <si>
    <t xml:space="preserve">    63</t>
  </si>
  <si>
    <t>平成１年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</si>
  <si>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</si>
  <si>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</si>
  <si>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</si>
  <si>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</si>
  <si>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</si>
  <si>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</si>
  <si>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</si>
  <si>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</si>
  <si>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>昭和62年度</t>
  </si>
  <si>
    <t>平成１年度</t>
  </si>
  <si>
    <t>１年１月</t>
  </si>
  <si>
    <t xml:space="preserve">    10</t>
  </si>
  <si>
    <t xml:space="preserve">    11</t>
  </si>
  <si>
    <t xml:space="preserve">    12</t>
  </si>
  <si>
    <t>２年１月</t>
  </si>
  <si>
    <t>３年１月</t>
  </si>
  <si>
    <t>４年１月</t>
  </si>
  <si>
    <t>５年１月</t>
  </si>
  <si>
    <t>６年１月</t>
  </si>
  <si>
    <t>７年１月</t>
  </si>
  <si>
    <t>８年１月</t>
  </si>
  <si>
    <t>９年１月</t>
  </si>
  <si>
    <t>10年１月</t>
  </si>
  <si>
    <t>５年上</t>
  </si>
  <si>
    <t>５年下</t>
  </si>
  <si>
    <t>５年計</t>
  </si>
  <si>
    <t>６年上</t>
  </si>
  <si>
    <t>６年下</t>
  </si>
  <si>
    <t>６年計</t>
  </si>
  <si>
    <t>6上/5上</t>
  </si>
  <si>
    <t>6下/5下</t>
  </si>
  <si>
    <t>6計/5計</t>
  </si>
  <si>
    <t>７年上</t>
  </si>
  <si>
    <t>７年下</t>
  </si>
  <si>
    <t>７年計</t>
  </si>
  <si>
    <t>7/6接続計数</t>
  </si>
  <si>
    <t>7上/6上</t>
  </si>
  <si>
    <t>7下/6下</t>
  </si>
  <si>
    <t>7計/6計</t>
  </si>
  <si>
    <t>８年上</t>
  </si>
  <si>
    <t>８年下</t>
  </si>
  <si>
    <t>８年計</t>
  </si>
  <si>
    <t>8/7接続計数</t>
  </si>
  <si>
    <t>8上/7上</t>
  </si>
  <si>
    <t>8下/7下</t>
  </si>
  <si>
    <t>8計/7計</t>
  </si>
  <si>
    <t>９年上</t>
  </si>
  <si>
    <t>９年下</t>
  </si>
  <si>
    <t>９年計</t>
  </si>
  <si>
    <t>9/8接続計数</t>
  </si>
  <si>
    <t>9上/8上</t>
  </si>
  <si>
    <t>9下/8下</t>
  </si>
  <si>
    <t>9計/8計</t>
  </si>
  <si>
    <t>(注)８年下、８年計、９年上、９年下、９年計は見通し</t>
  </si>
  <si>
    <t>H6/1</t>
  </si>
  <si>
    <t>H6/2</t>
  </si>
  <si>
    <t>H6/3</t>
  </si>
  <si>
    <t>H6/4</t>
  </si>
  <si>
    <t>H7/1</t>
  </si>
  <si>
    <t>H7/2</t>
  </si>
  <si>
    <t>H7/3</t>
  </si>
  <si>
    <t>H7/4</t>
  </si>
  <si>
    <t>H8/1</t>
  </si>
  <si>
    <t>H8/2</t>
  </si>
  <si>
    <t>H8/3</t>
  </si>
  <si>
    <t>H8/4</t>
  </si>
  <si>
    <t xml:space="preserve"> プリント配線板</t>
  </si>
  <si>
    <t>数  量</t>
  </si>
  <si>
    <t>(千㎡)</t>
  </si>
  <si>
    <t>金  額</t>
  </si>
  <si>
    <t>(百万円)</t>
  </si>
  <si>
    <t xml:space="preserve"> リジット配線板</t>
  </si>
  <si>
    <t xml:space="preserve">     プ  リ  ン  ト  配  線  板  生  産  動  向</t>
  </si>
  <si>
    <t>(通商産業大臣官房調査統計部機械統計調査室資料による)</t>
  </si>
  <si>
    <t>プリント配線板生産動態統計</t>
  </si>
  <si>
    <t xml:space="preserve">   片面配線板</t>
  </si>
  <si>
    <t xml:space="preserve">  両面配線板</t>
  </si>
  <si>
    <t xml:space="preserve">  多層配線板</t>
  </si>
  <si>
    <t>ﾌﾚｷｼﾌﾞﾙ配線板</t>
  </si>
  <si>
    <t xml:space="preserve">    96.10.17</t>
  </si>
  <si>
    <t>H6/5</t>
  </si>
  <si>
    <t>H6/6</t>
  </si>
  <si>
    <t>H6/7</t>
  </si>
  <si>
    <t>H6/8</t>
  </si>
  <si>
    <t>H6/9</t>
  </si>
  <si>
    <t>H6/10</t>
  </si>
  <si>
    <t>H6/11</t>
  </si>
  <si>
    <t>H6/12</t>
  </si>
  <si>
    <t>H7/5</t>
  </si>
  <si>
    <t>H7/6</t>
  </si>
  <si>
    <t>H7/7</t>
  </si>
  <si>
    <t>H7/8</t>
  </si>
  <si>
    <t>H7/9</t>
  </si>
  <si>
    <t>H7/10</t>
  </si>
  <si>
    <t>H7/11</t>
  </si>
  <si>
    <t>H7/12</t>
  </si>
  <si>
    <t>H8/5</t>
  </si>
  <si>
    <t>H8/6</t>
  </si>
  <si>
    <t>H8/7</t>
  </si>
  <si>
    <t>H8/8</t>
  </si>
  <si>
    <t>H8/9</t>
  </si>
  <si>
    <t>H8/10</t>
  </si>
  <si>
    <t>H8/11</t>
  </si>
  <si>
    <t>H8/12</t>
  </si>
  <si>
    <t>H9/1</t>
  </si>
  <si>
    <t>H9/2</t>
  </si>
  <si>
    <t>H9/3</t>
  </si>
  <si>
    <t>H9/4</t>
  </si>
  <si>
    <t>H9/5</t>
  </si>
  <si>
    <t>H9/6</t>
  </si>
  <si>
    <t>H9/7</t>
  </si>
  <si>
    <t>H9/8</t>
  </si>
  <si>
    <t>H9/9</t>
  </si>
  <si>
    <t>H9/10</t>
  </si>
  <si>
    <t>H9/11</t>
  </si>
  <si>
    <t>H9/12</t>
  </si>
  <si>
    <t>H10/1</t>
  </si>
  <si>
    <t>H10/2</t>
  </si>
  <si>
    <t>H10/3</t>
  </si>
  <si>
    <t>H10/4</t>
  </si>
  <si>
    <t>H10/5</t>
  </si>
  <si>
    <t>H10/6</t>
  </si>
  <si>
    <t>H10/7</t>
  </si>
  <si>
    <t>H10/8</t>
  </si>
  <si>
    <t>H10/9</t>
  </si>
  <si>
    <t>H10/10</t>
  </si>
  <si>
    <t>H10/11</t>
  </si>
  <si>
    <t>H10/12</t>
  </si>
  <si>
    <t>プリント配線板</t>
  </si>
  <si>
    <t>グラフ用データ</t>
  </si>
  <si>
    <t>リジッド配線板</t>
  </si>
  <si>
    <t>片面配線板</t>
  </si>
  <si>
    <t>両面配線板</t>
  </si>
  <si>
    <t>多層配線板</t>
  </si>
  <si>
    <t/>
  </si>
  <si>
    <t>プリント配線板生産四半期数量推移</t>
  </si>
  <si>
    <t>プリント配線板生産四半期金額推移</t>
  </si>
  <si>
    <t>片面配線板</t>
  </si>
  <si>
    <t>両面配線板</t>
  </si>
  <si>
    <t>多層配線板</t>
  </si>
  <si>
    <t>ﾌﾚｷｼﾌﾞﾙ配線板</t>
  </si>
  <si>
    <t>　　６</t>
  </si>
  <si>
    <t>　　７</t>
  </si>
  <si>
    <t>　　８</t>
  </si>
  <si>
    <t>　　９</t>
  </si>
  <si>
    <t>　　10</t>
  </si>
  <si>
    <t>H1/1-3</t>
  </si>
  <si>
    <t>H1/4-6</t>
  </si>
  <si>
    <t>H1/7-9</t>
  </si>
  <si>
    <t>H1/10-12</t>
  </si>
  <si>
    <t>H2/1-3</t>
  </si>
  <si>
    <t>H2/4-6</t>
  </si>
  <si>
    <t>H2/7-9</t>
  </si>
  <si>
    <t>H2/10-12</t>
  </si>
  <si>
    <t>H3/1-3</t>
  </si>
  <si>
    <t>H3/4-6</t>
  </si>
  <si>
    <t>H3/7-9</t>
  </si>
  <si>
    <t>H3/10-12</t>
  </si>
  <si>
    <t>H4/1-3</t>
  </si>
  <si>
    <t>H4/4-6</t>
  </si>
  <si>
    <t>H4/7-9</t>
  </si>
  <si>
    <t>H4/10-12</t>
  </si>
  <si>
    <t>H5/1-3</t>
  </si>
  <si>
    <t>H5/4-6</t>
  </si>
  <si>
    <t>H5/7-9</t>
  </si>
  <si>
    <t>H5/10-12</t>
  </si>
  <si>
    <t>H6/1-3</t>
  </si>
  <si>
    <t>H6/4-6</t>
  </si>
  <si>
    <t>H6/7-9</t>
  </si>
  <si>
    <t>H6/10-12</t>
  </si>
  <si>
    <t>H7/1-3</t>
  </si>
  <si>
    <t>H7/4-6</t>
  </si>
  <si>
    <t>H7/7-9</t>
  </si>
  <si>
    <t>H7/10-12</t>
  </si>
  <si>
    <t>H8/1-3</t>
  </si>
  <si>
    <t>H8/4-6</t>
  </si>
  <si>
    <t>H8/7-9</t>
  </si>
  <si>
    <t>H8/10-12</t>
  </si>
  <si>
    <t>H9/1-3</t>
  </si>
  <si>
    <t>H9/4-6</t>
  </si>
  <si>
    <t>H9/7-9</t>
  </si>
  <si>
    <t>H9/10-12</t>
  </si>
  <si>
    <t>H10/1-3</t>
  </si>
  <si>
    <t>H10/4-6</t>
  </si>
  <si>
    <t>H10/7-9</t>
  </si>
  <si>
    <t>H10/10-12</t>
  </si>
  <si>
    <t>プリント配線板生産動態統計</t>
  </si>
  <si>
    <t>社団法人日本プリント回路工業会</t>
  </si>
  <si>
    <t>月生産金額推移 ………………… 1</t>
  </si>
  <si>
    <t>月生産数量推移 ………………… 2</t>
  </si>
  <si>
    <t>品種別月生産金額推移 ………… 3</t>
  </si>
  <si>
    <t>品種別月生産数量推移 ………… 4</t>
  </si>
  <si>
    <t>年/第  四半期</t>
  </si>
  <si>
    <t>12年１月</t>
  </si>
  <si>
    <t>H12/1-3</t>
  </si>
  <si>
    <t>H12/4-6</t>
  </si>
  <si>
    <t>H12/7-9</t>
  </si>
  <si>
    <t>H11/1-3</t>
  </si>
  <si>
    <t>H11/4-6</t>
  </si>
  <si>
    <t>H11/7-9</t>
  </si>
  <si>
    <t>H11/10-12</t>
  </si>
  <si>
    <t>　　11</t>
  </si>
  <si>
    <t>11年１月</t>
  </si>
  <si>
    <t>プリント配線板</t>
  </si>
  <si>
    <t>リジッﾄﾞ配線板</t>
  </si>
  <si>
    <t>リジッド配線板</t>
  </si>
  <si>
    <t>H1/3</t>
  </si>
  <si>
    <t>H1/4</t>
  </si>
  <si>
    <t>H1/5</t>
  </si>
  <si>
    <t>H1/6</t>
  </si>
  <si>
    <t>H1/7</t>
  </si>
  <si>
    <t>H1/8</t>
  </si>
  <si>
    <t>H1/9</t>
  </si>
  <si>
    <t>H1/10</t>
  </si>
  <si>
    <t>H1/11</t>
  </si>
  <si>
    <t>H1/12</t>
  </si>
  <si>
    <t>H2/3</t>
  </si>
  <si>
    <t>H2/4</t>
  </si>
  <si>
    <t>H2/5</t>
  </si>
  <si>
    <t>H2/6</t>
  </si>
  <si>
    <t>H2/7</t>
  </si>
  <si>
    <t>H2/8</t>
  </si>
  <si>
    <t>H2/9</t>
  </si>
  <si>
    <t>H2/10</t>
  </si>
  <si>
    <t>H2/11</t>
  </si>
  <si>
    <t>H2/12</t>
  </si>
  <si>
    <t>H3/3</t>
  </si>
  <si>
    <t>H3/4</t>
  </si>
  <si>
    <t>H3/5</t>
  </si>
  <si>
    <t>H3/6</t>
  </si>
  <si>
    <t>H3/7</t>
  </si>
  <si>
    <t>H3/8</t>
  </si>
  <si>
    <t>H3/9</t>
  </si>
  <si>
    <t>H3/10</t>
  </si>
  <si>
    <t>H3/11</t>
  </si>
  <si>
    <t>H3/12</t>
  </si>
  <si>
    <t>H4/3</t>
  </si>
  <si>
    <t>H4/4</t>
  </si>
  <si>
    <t>H4/5</t>
  </si>
  <si>
    <t>H4/6</t>
  </si>
  <si>
    <t>H4/7</t>
  </si>
  <si>
    <t>H4/8</t>
  </si>
  <si>
    <t>H4/9</t>
  </si>
  <si>
    <t>H4/10</t>
  </si>
  <si>
    <t>H4/11</t>
  </si>
  <si>
    <t>H4/12</t>
  </si>
  <si>
    <t>H5/3</t>
  </si>
  <si>
    <t>H5/4</t>
  </si>
  <si>
    <t>H5/5</t>
  </si>
  <si>
    <t>H5/6</t>
  </si>
  <si>
    <t>H5/7</t>
  </si>
  <si>
    <t>H5/8</t>
  </si>
  <si>
    <t>H5/9</t>
  </si>
  <si>
    <t>H5/10</t>
  </si>
  <si>
    <t>H5/11</t>
  </si>
  <si>
    <t>H5/12</t>
  </si>
  <si>
    <t xml:space="preserve"> リジッド配線板</t>
  </si>
  <si>
    <t>　　12</t>
  </si>
  <si>
    <t xml:space="preserve">    11</t>
  </si>
  <si>
    <t xml:space="preserve">    12</t>
  </si>
  <si>
    <t>H12/10-12</t>
  </si>
  <si>
    <t>社団法人日本プリント回路工業会</t>
  </si>
  <si>
    <t>出所：経済産業省機械統計</t>
  </si>
  <si>
    <t>13年１月</t>
  </si>
  <si>
    <t>H13/1-3</t>
  </si>
  <si>
    <t>出所：経済産業省機械統計</t>
  </si>
  <si>
    <t>H13/3</t>
  </si>
  <si>
    <t>H13/4</t>
  </si>
  <si>
    <t>H13/5</t>
  </si>
  <si>
    <t>H13/6</t>
  </si>
  <si>
    <t>H13/7</t>
  </si>
  <si>
    <t>H13/8</t>
  </si>
  <si>
    <t>H13/9</t>
  </si>
  <si>
    <t>H13/10</t>
  </si>
  <si>
    <t>H13/11</t>
  </si>
  <si>
    <t>H13/12</t>
  </si>
  <si>
    <t>年/第  四半期</t>
  </si>
  <si>
    <t>S60</t>
  </si>
  <si>
    <t>S61</t>
  </si>
  <si>
    <t>S62</t>
  </si>
  <si>
    <t>S63</t>
  </si>
  <si>
    <t>H 1</t>
  </si>
  <si>
    <t>H 2</t>
  </si>
  <si>
    <t>H 3</t>
  </si>
  <si>
    <t>H 4</t>
  </si>
  <si>
    <t>H 5</t>
  </si>
  <si>
    <t>　　６</t>
  </si>
  <si>
    <t>H 6</t>
  </si>
  <si>
    <t>　　７</t>
  </si>
  <si>
    <t>H 7</t>
  </si>
  <si>
    <t>　　８</t>
  </si>
  <si>
    <t>H 8</t>
  </si>
  <si>
    <t>　　９</t>
  </si>
  <si>
    <t>H 9</t>
  </si>
  <si>
    <t>　　10</t>
  </si>
  <si>
    <t>H10</t>
  </si>
  <si>
    <t>　　11</t>
  </si>
  <si>
    <t>H11</t>
  </si>
  <si>
    <t>　　12</t>
  </si>
  <si>
    <t>H12</t>
  </si>
  <si>
    <t>　　12(仮)</t>
  </si>
  <si>
    <t>H1/1</t>
  </si>
  <si>
    <t>H1/2</t>
  </si>
  <si>
    <t>H2/1</t>
  </si>
  <si>
    <t>H2/2</t>
  </si>
  <si>
    <t>H3/1</t>
  </si>
  <si>
    <t>H3/2</t>
  </si>
  <si>
    <t>H4/1</t>
  </si>
  <si>
    <t>H4/2</t>
  </si>
  <si>
    <t>H5/1</t>
  </si>
  <si>
    <t>H5/2</t>
  </si>
  <si>
    <t>年/月</t>
  </si>
  <si>
    <t>11年１月</t>
  </si>
  <si>
    <t>H11/1</t>
  </si>
  <si>
    <t>H11/2</t>
  </si>
  <si>
    <t>H11/3</t>
  </si>
  <si>
    <t>H11/4</t>
  </si>
  <si>
    <t>H11/5</t>
  </si>
  <si>
    <t>H11/6</t>
  </si>
  <si>
    <t>H11/7</t>
  </si>
  <si>
    <t>H11/8</t>
  </si>
  <si>
    <t>H11/9</t>
  </si>
  <si>
    <t>H11/10</t>
  </si>
  <si>
    <t>H11/11</t>
  </si>
  <si>
    <t>H11/12</t>
  </si>
  <si>
    <t>12年１月</t>
  </si>
  <si>
    <t>H12/1</t>
  </si>
  <si>
    <t>H12/2</t>
  </si>
  <si>
    <t>H12/3</t>
  </si>
  <si>
    <t>H12/4</t>
  </si>
  <si>
    <t>H12/5</t>
  </si>
  <si>
    <t>H12/6</t>
  </si>
  <si>
    <t>H12/7</t>
  </si>
  <si>
    <t>H12/8</t>
  </si>
  <si>
    <t>H12/9</t>
  </si>
  <si>
    <t>H12/10</t>
  </si>
  <si>
    <t>H12/11</t>
  </si>
  <si>
    <t>H12/12</t>
  </si>
  <si>
    <t>13年１月</t>
  </si>
  <si>
    <t>H13/1</t>
  </si>
  <si>
    <t>H13/2</t>
  </si>
  <si>
    <t>H1/1-3</t>
  </si>
  <si>
    <t>H1/4-6</t>
  </si>
  <si>
    <t>H1/7-9</t>
  </si>
  <si>
    <t>H1/10-12</t>
  </si>
  <si>
    <t>H2/1-3</t>
  </si>
  <si>
    <t>H2/4-6</t>
  </si>
  <si>
    <t>H2/7-9</t>
  </si>
  <si>
    <t>H2/10-12</t>
  </si>
  <si>
    <t>H3/1-3</t>
  </si>
  <si>
    <t>H3/4-6</t>
  </si>
  <si>
    <t>H3/7-9</t>
  </si>
  <si>
    <t>H3/10-12</t>
  </si>
  <si>
    <t>H4/1-3</t>
  </si>
  <si>
    <t>H4/4-6</t>
  </si>
  <si>
    <t>H4/7-9</t>
  </si>
  <si>
    <t>H4/10-12</t>
  </si>
  <si>
    <t>H5/1-3</t>
  </si>
  <si>
    <t>H5/4-6</t>
  </si>
  <si>
    <t>H5/7-9</t>
  </si>
  <si>
    <t>H5/10-12</t>
  </si>
  <si>
    <t>H6/1-3</t>
  </si>
  <si>
    <t>H6/4-6</t>
  </si>
  <si>
    <t>H6/7-9</t>
  </si>
  <si>
    <t>H6/10-12</t>
  </si>
  <si>
    <t>H7/1-3</t>
  </si>
  <si>
    <t>H7/4-6</t>
  </si>
  <si>
    <t>H7/7-9</t>
  </si>
  <si>
    <t>H7/10-12</t>
  </si>
  <si>
    <t>H8/1-3</t>
  </si>
  <si>
    <t>H8/4-6</t>
  </si>
  <si>
    <t>H8/7-9</t>
  </si>
  <si>
    <t>H8/10-12</t>
  </si>
  <si>
    <t>H9/1-3</t>
  </si>
  <si>
    <t>H9/4-6</t>
  </si>
  <si>
    <t>H9/7-9</t>
  </si>
  <si>
    <t>H9/10-12</t>
  </si>
  <si>
    <t>H10/1-3</t>
  </si>
  <si>
    <t>H10/4-6</t>
  </si>
  <si>
    <t>H10/7-9</t>
  </si>
  <si>
    <t>H10/10-12</t>
  </si>
  <si>
    <t>H11/1-3</t>
  </si>
  <si>
    <t>H11/4-6</t>
  </si>
  <si>
    <t>H11/7-9</t>
  </si>
  <si>
    <t>H11/10-12</t>
  </si>
  <si>
    <t>H12/1-3</t>
  </si>
  <si>
    <t>H12/4-6</t>
  </si>
  <si>
    <t>H12/7-9</t>
  </si>
  <si>
    <t>H12/10-12</t>
  </si>
  <si>
    <t>H13/1-3</t>
  </si>
  <si>
    <t>H13/4-6</t>
  </si>
  <si>
    <t>H13/4-6</t>
  </si>
  <si>
    <t>四半期生産金額推移 …………… 5</t>
  </si>
  <si>
    <t>四半期生産数量推移 …………… 6</t>
  </si>
  <si>
    <t>品種別四半期生産金額推移 …… 7</t>
  </si>
  <si>
    <t>品種別四半期生産数量推移 …… 8</t>
  </si>
  <si>
    <t>年生産金額推移 ………………… 9</t>
  </si>
  <si>
    <t>年生産数量推移 ………………… 10</t>
  </si>
  <si>
    <t>品種別年生産金額推移 ………… 11</t>
  </si>
  <si>
    <t>品種別年生産数量推移 ………… 12</t>
  </si>
  <si>
    <t>H13/7-9</t>
  </si>
  <si>
    <t>H13/10-12</t>
  </si>
  <si>
    <t xml:space="preserve">    49</t>
  </si>
  <si>
    <t xml:space="preserve">    50</t>
  </si>
  <si>
    <t xml:space="preserve">    51</t>
  </si>
  <si>
    <t xml:space="preserve">    52</t>
  </si>
  <si>
    <t xml:space="preserve">    53</t>
  </si>
  <si>
    <t xml:space="preserve">    54</t>
  </si>
  <si>
    <t xml:space="preserve">    55</t>
  </si>
  <si>
    <t xml:space="preserve">    56</t>
  </si>
  <si>
    <t xml:space="preserve">    57</t>
  </si>
  <si>
    <t xml:space="preserve">    58</t>
  </si>
  <si>
    <t xml:space="preserve">    59</t>
  </si>
  <si>
    <t>昭和48年</t>
  </si>
  <si>
    <t>導体の層数が4以上</t>
  </si>
  <si>
    <t>導体の層数が3以下</t>
  </si>
  <si>
    <t>48～59年</t>
  </si>
  <si>
    <t>昭和48年度</t>
  </si>
  <si>
    <t>昭和60年度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</si>
  <si>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</si>
  <si>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</si>
  <si>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</si>
  <si>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</si>
  <si>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</si>
  <si>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</si>
  <si>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</si>
  <si>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</si>
  <si>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</si>
  <si>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</si>
  <si>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</si>
  <si>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</si>
  <si>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導体の層数が3以下(民生機器用)</t>
  </si>
  <si>
    <t>導体の層数が3以下(産業機器用)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</si>
  <si>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</si>
  <si>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</si>
  <si>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</si>
  <si>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</si>
  <si>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</si>
  <si>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</si>
  <si>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</si>
  <si>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</si>
  <si>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</si>
  <si>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</si>
  <si>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</si>
  <si>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</si>
  <si>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H12年</t>
  </si>
  <si>
    <t>H13年</t>
  </si>
  <si>
    <t>　　13</t>
  </si>
  <si>
    <t>H13</t>
  </si>
  <si>
    <t>　　13</t>
  </si>
  <si>
    <t>H13/10-12</t>
  </si>
  <si>
    <t>2002.8.26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</si>
</sst>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_ "/>
  </numFmts>
  <fonts count="14">
    <font>
      <sz val="14"/>
      <name val="ＭＳ 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ゴシック"/>
      <family val="3"/>
    </font>
    <font>
      <sz val="11"/>
      <name val="ＪＳ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sz val="10"/>
      <name val="ＭＳ ゴシック"/>
      <family val="3"/>
    </font>
    <font>
      <sz val="14"/>
      <name val="ＪＳゴシック"/>
      <family val="3"/>
    </font>
    <font>
      <u val="single"/>
      <sz val="12.2"/>
      <color indexed="12"/>
      <name val="ＭＳ ゴシック"/>
      <family val="3"/>
    </font>
    <font>
      <u val="single"/>
      <sz val="12.2"/>
      <color indexed="36"/>
      <name val="ＭＳ ゴシック"/>
      <family val="3"/>
    </font>
    <font>
      <sz val="11"/>
      <name val="ＭＳ ゴシック"/>
      <family val="0"/>
    </font>
    <font>
      <sz val="11.75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3" fontId="5" fillId="2" borderId="1" xfId="0" applyNumberFormat="1" applyFont="1" applyFill="1" applyBorder="1" applyAlignment="1">
      <alignment/>
    </xf>
    <xf numFmtId="3" fontId="5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/>
    </xf>
    <xf numFmtId="3" fontId="5" fillId="2" borderId="5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center" vertical="center"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9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76" fontId="5" fillId="0" borderId="21" xfId="0" applyNumberFormat="1" applyFont="1" applyBorder="1" applyAlignment="1">
      <alignment/>
    </xf>
    <xf numFmtId="176" fontId="5" fillId="0" borderId="21" xfId="0" applyNumberFormat="1" applyFont="1" applyBorder="1" applyAlignment="1">
      <alignment/>
    </xf>
    <xf numFmtId="176" fontId="5" fillId="0" borderId="24" xfId="0" applyNumberFormat="1" applyFont="1" applyBorder="1" applyAlignment="1">
      <alignment/>
    </xf>
    <xf numFmtId="177" fontId="5" fillId="0" borderId="21" xfId="0" applyNumberFormat="1" applyFont="1" applyBorder="1" applyAlignment="1">
      <alignment/>
    </xf>
    <xf numFmtId="177" fontId="5" fillId="0" borderId="21" xfId="0" applyNumberFormat="1" applyFont="1" applyBorder="1" applyAlignment="1">
      <alignment/>
    </xf>
    <xf numFmtId="177" fontId="5" fillId="0" borderId="2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2" xfId="0" applyNumberFormat="1" applyFont="1" applyBorder="1" applyAlignment="1" quotePrefix="1">
      <alignment/>
    </xf>
    <xf numFmtId="3" fontId="5" fillId="0" borderId="5" xfId="0" applyNumberFormat="1" applyFont="1" applyBorder="1" applyAlignment="1">
      <alignment/>
    </xf>
    <xf numFmtId="3" fontId="5" fillId="2" borderId="0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27" xfId="0" applyNumberFormat="1" applyFont="1" applyFill="1" applyBorder="1" applyAlignment="1">
      <alignment horizontal="center" vertical="center"/>
    </xf>
    <xf numFmtId="3" fontId="5" fillId="0" borderId="27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58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3" fontId="5" fillId="0" borderId="28" xfId="0" applyNumberFormat="1" applyFont="1" applyFill="1" applyBorder="1" applyAlignment="1">
      <alignment/>
    </xf>
    <xf numFmtId="3" fontId="5" fillId="2" borderId="29" xfId="0" applyNumberFormat="1" applyFont="1" applyFill="1" applyBorder="1" applyAlignment="1">
      <alignment horizontal="center"/>
    </xf>
    <xf numFmtId="3" fontId="5" fillId="2" borderId="30" xfId="0" applyNumberFormat="1" applyFont="1" applyFill="1" applyBorder="1" applyAlignment="1">
      <alignment horizontal="center"/>
    </xf>
    <xf numFmtId="3" fontId="5" fillId="2" borderId="31" xfId="0" applyNumberFormat="1" applyFont="1" applyFill="1" applyBorder="1" applyAlignment="1">
      <alignment vertical="center"/>
    </xf>
    <xf numFmtId="3" fontId="5" fillId="2" borderId="32" xfId="0" applyNumberFormat="1" applyFont="1" applyFill="1" applyBorder="1" applyAlignment="1">
      <alignment horizontal="center" vertical="center"/>
    </xf>
    <xf numFmtId="3" fontId="5" fillId="2" borderId="29" xfId="0" applyNumberFormat="1" applyFont="1" applyFill="1" applyBorder="1" applyAlignment="1">
      <alignment vertical="center"/>
    </xf>
    <xf numFmtId="3" fontId="5" fillId="2" borderId="11" xfId="0" applyNumberFormat="1" applyFont="1" applyFill="1" applyBorder="1" applyAlignment="1">
      <alignment horizontal="center" vertical="center"/>
    </xf>
    <xf numFmtId="3" fontId="5" fillId="0" borderId="33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29" xfId="0" applyNumberFormat="1" applyFont="1" applyBorder="1" applyAlignment="1" quotePrefix="1">
      <alignment/>
    </xf>
    <xf numFmtId="3" fontId="5" fillId="0" borderId="11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2" borderId="35" xfId="0" applyNumberFormat="1" applyFont="1" applyFill="1" applyBorder="1" applyAlignment="1">
      <alignment/>
    </xf>
    <xf numFmtId="3" fontId="5" fillId="0" borderId="36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58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5" fillId="0" borderId="39" xfId="0" applyNumberFormat="1" applyFont="1" applyBorder="1" applyAlignment="1" quotePrefix="1">
      <alignment/>
    </xf>
    <xf numFmtId="3" fontId="5" fillId="0" borderId="0" xfId="0" applyNumberFormat="1" applyFont="1" applyBorder="1" applyAlignment="1">
      <alignment horizontal="right"/>
    </xf>
    <xf numFmtId="3" fontId="5" fillId="3" borderId="2" xfId="0" applyNumberFormat="1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3" fontId="5" fillId="3" borderId="27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Alignment="1">
      <alignment vertical="center"/>
    </xf>
    <xf numFmtId="3" fontId="5" fillId="3" borderId="0" xfId="0" applyNumberFormat="1" applyFont="1" applyFill="1" applyAlignment="1">
      <alignment horizontal="center" vertical="center"/>
    </xf>
    <xf numFmtId="3" fontId="5" fillId="3" borderId="0" xfId="0" applyNumberFormat="1" applyFont="1" applyFill="1" applyAlignment="1">
      <alignment/>
    </xf>
    <xf numFmtId="3" fontId="5" fillId="0" borderId="42" xfId="0" applyNumberFormat="1" applyFont="1" applyBorder="1" applyAlignment="1" quotePrefix="1">
      <alignment/>
    </xf>
    <xf numFmtId="3" fontId="5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5" fillId="2" borderId="44" xfId="0" applyNumberFormat="1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58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worksheet" Target="worksheets/sheet3.xml" /><Relationship Id="rId16" Type="http://schemas.openxmlformats.org/officeDocument/2006/relationships/chartsheet" Target="chartsheets/sheet13.xml" /><Relationship Id="rId17" Type="http://schemas.openxmlformats.org/officeDocument/2006/relationships/chartsheet" Target="chartsheets/sheet14.xml" /><Relationship Id="rId18" Type="http://schemas.openxmlformats.org/officeDocument/2006/relationships/worksheet" Target="worksheets/sheet4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ゴシック"/>
                <a:ea typeface="ＭＳ ゴシック"/>
                <a:cs typeface="ＭＳ ゴシック"/>
              </a:rPr>
              <a:t>プリント配線板月生産金額推移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7675"/>
          <c:w val="0.93675"/>
          <c:h val="0.8742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'機械統計'!$X$183</c:f>
              <c:strCache>
                <c:ptCount val="1"/>
                <c:pt idx="0">
                  <c:v>プリント配線板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'機械統計'!$W$184:$W$234</c:f>
              <c:strCache>
                <c:ptCount val="48"/>
                <c:pt idx="0">
                  <c:v>H10/1</c:v>
                </c:pt>
                <c:pt idx="1">
                  <c:v>H10/2</c:v>
                </c:pt>
                <c:pt idx="2">
                  <c:v>H10/3</c:v>
                </c:pt>
                <c:pt idx="3">
                  <c:v>H10/4</c:v>
                </c:pt>
                <c:pt idx="4">
                  <c:v>H10/5</c:v>
                </c:pt>
                <c:pt idx="5">
                  <c:v>H10/6</c:v>
                </c:pt>
                <c:pt idx="6">
                  <c:v>H10/7</c:v>
                </c:pt>
                <c:pt idx="7">
                  <c:v>H10/8</c:v>
                </c:pt>
                <c:pt idx="8">
                  <c:v>H10/9</c:v>
                </c:pt>
                <c:pt idx="9">
                  <c:v>H10/10</c:v>
                </c:pt>
                <c:pt idx="10">
                  <c:v>H10/11</c:v>
                </c:pt>
                <c:pt idx="11">
                  <c:v>H10/12</c:v>
                </c:pt>
                <c:pt idx="12">
                  <c:v>H11/1</c:v>
                </c:pt>
                <c:pt idx="13">
                  <c:v>H11/2</c:v>
                </c:pt>
                <c:pt idx="14">
                  <c:v>H11/3</c:v>
                </c:pt>
                <c:pt idx="15">
                  <c:v>H11/4</c:v>
                </c:pt>
                <c:pt idx="16">
                  <c:v>H11/5</c:v>
                </c:pt>
                <c:pt idx="17">
                  <c:v>H11/6</c:v>
                </c:pt>
                <c:pt idx="18">
                  <c:v>H11/7</c:v>
                </c:pt>
                <c:pt idx="19">
                  <c:v>H11/8</c:v>
                </c:pt>
                <c:pt idx="20">
                  <c:v>H11/9</c:v>
                </c:pt>
                <c:pt idx="21">
                  <c:v>H11/10</c:v>
                </c:pt>
                <c:pt idx="22">
                  <c:v>H11/11</c:v>
                </c:pt>
                <c:pt idx="23">
                  <c:v>H11/12</c:v>
                </c:pt>
                <c:pt idx="24">
                  <c:v>H12/1</c:v>
                </c:pt>
                <c:pt idx="25">
                  <c:v>H12/2</c:v>
                </c:pt>
                <c:pt idx="26">
                  <c:v>H12/3</c:v>
                </c:pt>
                <c:pt idx="27">
                  <c:v>H12/4</c:v>
                </c:pt>
                <c:pt idx="28">
                  <c:v>H12/5</c:v>
                </c:pt>
                <c:pt idx="29">
                  <c:v>H12/6</c:v>
                </c:pt>
                <c:pt idx="30">
                  <c:v>H12/7</c:v>
                </c:pt>
                <c:pt idx="31">
                  <c:v>H12/8</c:v>
                </c:pt>
                <c:pt idx="32">
                  <c:v>H12/9</c:v>
                </c:pt>
                <c:pt idx="33">
                  <c:v>H12/10</c:v>
                </c:pt>
                <c:pt idx="34">
                  <c:v>H12/11</c:v>
                </c:pt>
                <c:pt idx="35">
                  <c:v>H12/12</c:v>
                </c:pt>
                <c:pt idx="36">
                  <c:v>H13/1</c:v>
                </c:pt>
                <c:pt idx="37">
                  <c:v>H13/2</c:v>
                </c:pt>
                <c:pt idx="38">
                  <c:v>H13/3</c:v>
                </c:pt>
                <c:pt idx="39">
                  <c:v>H13/4</c:v>
                </c:pt>
                <c:pt idx="40">
                  <c:v>H13/5</c:v>
                </c:pt>
                <c:pt idx="41">
                  <c:v>H13/6</c:v>
                </c:pt>
                <c:pt idx="42">
                  <c:v>H13/7</c:v>
                </c:pt>
                <c:pt idx="43">
                  <c:v>H13/8</c:v>
                </c:pt>
                <c:pt idx="44">
                  <c:v>H13/9</c:v>
                </c:pt>
                <c:pt idx="45">
                  <c:v>H13/10</c:v>
                </c:pt>
                <c:pt idx="46">
                  <c:v>H13/11</c:v>
                </c:pt>
                <c:pt idx="47">
                  <c:v>H13/12</c:v>
                </c:pt>
              </c:strCache>
            </c:strRef>
          </c:cat>
          <c:val>
            <c:numRef>
              <c:f>'機械統計'!$X$184:$X$234</c:f>
            </c:numRef>
          </c:val>
        </c:ser>
        <c:ser>
          <c:idx val="5"/>
          <c:order val="1"/>
          <c:tx>
            <c:strRef>
              <c:f>'機械統計'!$Y$183</c:f>
              <c:strCache>
                <c:ptCount val="1"/>
                <c:pt idx="0">
                  <c:v>リジッド配線板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'機械統計'!$W$184:$W$234</c:f>
              <c:strCache>
                <c:ptCount val="48"/>
                <c:pt idx="0">
                  <c:v>H10/1</c:v>
                </c:pt>
                <c:pt idx="1">
                  <c:v>H10/2</c:v>
                </c:pt>
                <c:pt idx="2">
                  <c:v>H10/3</c:v>
                </c:pt>
                <c:pt idx="3">
                  <c:v>H10/4</c:v>
                </c:pt>
                <c:pt idx="4">
                  <c:v>H10/5</c:v>
                </c:pt>
                <c:pt idx="5">
                  <c:v>H10/6</c:v>
                </c:pt>
                <c:pt idx="6">
                  <c:v>H10/7</c:v>
                </c:pt>
                <c:pt idx="7">
                  <c:v>H10/8</c:v>
                </c:pt>
                <c:pt idx="8">
                  <c:v>H10/9</c:v>
                </c:pt>
                <c:pt idx="9">
                  <c:v>H10/10</c:v>
                </c:pt>
                <c:pt idx="10">
                  <c:v>H10/11</c:v>
                </c:pt>
                <c:pt idx="11">
                  <c:v>H10/12</c:v>
                </c:pt>
                <c:pt idx="12">
                  <c:v>H11/1</c:v>
                </c:pt>
                <c:pt idx="13">
                  <c:v>H11/2</c:v>
                </c:pt>
                <c:pt idx="14">
                  <c:v>H11/3</c:v>
                </c:pt>
                <c:pt idx="15">
                  <c:v>H11/4</c:v>
                </c:pt>
                <c:pt idx="16">
                  <c:v>H11/5</c:v>
                </c:pt>
                <c:pt idx="17">
                  <c:v>H11/6</c:v>
                </c:pt>
                <c:pt idx="18">
                  <c:v>H11/7</c:v>
                </c:pt>
                <c:pt idx="19">
                  <c:v>H11/8</c:v>
                </c:pt>
                <c:pt idx="20">
                  <c:v>H11/9</c:v>
                </c:pt>
                <c:pt idx="21">
                  <c:v>H11/10</c:v>
                </c:pt>
                <c:pt idx="22">
                  <c:v>H11/11</c:v>
                </c:pt>
                <c:pt idx="23">
                  <c:v>H11/12</c:v>
                </c:pt>
                <c:pt idx="24">
                  <c:v>H12/1</c:v>
                </c:pt>
                <c:pt idx="25">
                  <c:v>H12/2</c:v>
                </c:pt>
                <c:pt idx="26">
                  <c:v>H12/3</c:v>
                </c:pt>
                <c:pt idx="27">
                  <c:v>H12/4</c:v>
                </c:pt>
                <c:pt idx="28">
                  <c:v>H12/5</c:v>
                </c:pt>
                <c:pt idx="29">
                  <c:v>H12/6</c:v>
                </c:pt>
                <c:pt idx="30">
                  <c:v>H12/7</c:v>
                </c:pt>
                <c:pt idx="31">
                  <c:v>H12/8</c:v>
                </c:pt>
                <c:pt idx="32">
                  <c:v>H12/9</c:v>
                </c:pt>
                <c:pt idx="33">
                  <c:v>H12/10</c:v>
                </c:pt>
                <c:pt idx="34">
                  <c:v>H12/11</c:v>
                </c:pt>
                <c:pt idx="35">
                  <c:v>H12/12</c:v>
                </c:pt>
                <c:pt idx="36">
                  <c:v>H13/1</c:v>
                </c:pt>
                <c:pt idx="37">
                  <c:v>H13/2</c:v>
                </c:pt>
                <c:pt idx="38">
                  <c:v>H13/3</c:v>
                </c:pt>
                <c:pt idx="39">
                  <c:v>H13/4</c:v>
                </c:pt>
                <c:pt idx="40">
                  <c:v>H13/5</c:v>
                </c:pt>
                <c:pt idx="41">
                  <c:v>H13/6</c:v>
                </c:pt>
                <c:pt idx="42">
                  <c:v>H13/7</c:v>
                </c:pt>
                <c:pt idx="43">
                  <c:v>H13/8</c:v>
                </c:pt>
                <c:pt idx="44">
                  <c:v>H13/9</c:v>
                </c:pt>
                <c:pt idx="45">
                  <c:v>H13/10</c:v>
                </c:pt>
                <c:pt idx="46">
                  <c:v>H13/11</c:v>
                </c:pt>
                <c:pt idx="47">
                  <c:v>H13/12</c:v>
                </c:pt>
              </c:strCache>
            </c:strRef>
          </c:cat>
          <c:val>
            <c:numRef>
              <c:f>'機械統計'!$Y$184:$Y$234</c:f>
            </c:numRef>
          </c:val>
        </c:ser>
        <c:ser>
          <c:idx val="0"/>
          <c:order val="2"/>
          <c:tx>
            <c:strRef>
              <c:f>'機械統計'!$Z$183</c:f>
              <c:strCache>
                <c:ptCount val="1"/>
                <c:pt idx="0">
                  <c:v>片面配線板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'機械統計'!$W$184:$W$234</c:f>
              <c:strCache>
                <c:ptCount val="48"/>
                <c:pt idx="0">
                  <c:v>H10/1</c:v>
                </c:pt>
                <c:pt idx="1">
                  <c:v>H10/2</c:v>
                </c:pt>
                <c:pt idx="2">
                  <c:v>H10/3</c:v>
                </c:pt>
                <c:pt idx="3">
                  <c:v>H10/4</c:v>
                </c:pt>
                <c:pt idx="4">
                  <c:v>H10/5</c:v>
                </c:pt>
                <c:pt idx="5">
                  <c:v>H10/6</c:v>
                </c:pt>
                <c:pt idx="6">
                  <c:v>H10/7</c:v>
                </c:pt>
                <c:pt idx="7">
                  <c:v>H10/8</c:v>
                </c:pt>
                <c:pt idx="8">
                  <c:v>H10/9</c:v>
                </c:pt>
                <c:pt idx="9">
                  <c:v>H10/10</c:v>
                </c:pt>
                <c:pt idx="10">
                  <c:v>H10/11</c:v>
                </c:pt>
                <c:pt idx="11">
                  <c:v>H10/12</c:v>
                </c:pt>
                <c:pt idx="12">
                  <c:v>H11/1</c:v>
                </c:pt>
                <c:pt idx="13">
                  <c:v>H11/2</c:v>
                </c:pt>
                <c:pt idx="14">
                  <c:v>H11/3</c:v>
                </c:pt>
                <c:pt idx="15">
                  <c:v>H11/4</c:v>
                </c:pt>
                <c:pt idx="16">
                  <c:v>H11/5</c:v>
                </c:pt>
                <c:pt idx="17">
                  <c:v>H11/6</c:v>
                </c:pt>
                <c:pt idx="18">
                  <c:v>H11/7</c:v>
                </c:pt>
                <c:pt idx="19">
                  <c:v>H11/8</c:v>
                </c:pt>
                <c:pt idx="20">
                  <c:v>H11/9</c:v>
                </c:pt>
                <c:pt idx="21">
                  <c:v>H11/10</c:v>
                </c:pt>
                <c:pt idx="22">
                  <c:v>H11/11</c:v>
                </c:pt>
                <c:pt idx="23">
                  <c:v>H11/12</c:v>
                </c:pt>
                <c:pt idx="24">
                  <c:v>H12/1</c:v>
                </c:pt>
                <c:pt idx="25">
                  <c:v>H12/2</c:v>
                </c:pt>
                <c:pt idx="26">
                  <c:v>H12/3</c:v>
                </c:pt>
                <c:pt idx="27">
                  <c:v>H12/4</c:v>
                </c:pt>
                <c:pt idx="28">
                  <c:v>H12/5</c:v>
                </c:pt>
                <c:pt idx="29">
                  <c:v>H12/6</c:v>
                </c:pt>
                <c:pt idx="30">
                  <c:v>H12/7</c:v>
                </c:pt>
                <c:pt idx="31">
                  <c:v>H12/8</c:v>
                </c:pt>
                <c:pt idx="32">
                  <c:v>H12/9</c:v>
                </c:pt>
                <c:pt idx="33">
                  <c:v>H12/10</c:v>
                </c:pt>
                <c:pt idx="34">
                  <c:v>H12/11</c:v>
                </c:pt>
                <c:pt idx="35">
                  <c:v>H12/12</c:v>
                </c:pt>
                <c:pt idx="36">
                  <c:v>H13/1</c:v>
                </c:pt>
                <c:pt idx="37">
                  <c:v>H13/2</c:v>
                </c:pt>
                <c:pt idx="38">
                  <c:v>H13/3</c:v>
                </c:pt>
                <c:pt idx="39">
                  <c:v>H13/4</c:v>
                </c:pt>
                <c:pt idx="40">
                  <c:v>H13/5</c:v>
                </c:pt>
                <c:pt idx="41">
                  <c:v>H13/6</c:v>
                </c:pt>
                <c:pt idx="42">
                  <c:v>H13/7</c:v>
                </c:pt>
                <c:pt idx="43">
                  <c:v>H13/8</c:v>
                </c:pt>
                <c:pt idx="44">
                  <c:v>H13/9</c:v>
                </c:pt>
                <c:pt idx="45">
                  <c:v>H13/10</c:v>
                </c:pt>
                <c:pt idx="46">
                  <c:v>H13/11</c:v>
                </c:pt>
                <c:pt idx="47">
                  <c:v>H13/12</c:v>
                </c:pt>
              </c:strCache>
            </c:strRef>
          </c:cat>
          <c:val>
            <c:numRef>
              <c:f>'機械統計'!$Z$184:$Z$234</c:f>
              <c:numCache>
                <c:ptCount val="48"/>
                <c:pt idx="0">
                  <c:v>5360</c:v>
                </c:pt>
                <c:pt idx="1">
                  <c:v>5268</c:v>
                </c:pt>
                <c:pt idx="2">
                  <c:v>5776</c:v>
                </c:pt>
                <c:pt idx="3">
                  <c:v>5578</c:v>
                </c:pt>
                <c:pt idx="4">
                  <c:v>5358</c:v>
                </c:pt>
                <c:pt idx="5">
                  <c:v>5755</c:v>
                </c:pt>
                <c:pt idx="6">
                  <c:v>5883</c:v>
                </c:pt>
                <c:pt idx="7">
                  <c:v>5328</c:v>
                </c:pt>
                <c:pt idx="8">
                  <c:v>5864</c:v>
                </c:pt>
                <c:pt idx="9">
                  <c:v>5974</c:v>
                </c:pt>
                <c:pt idx="10">
                  <c:v>5512</c:v>
                </c:pt>
                <c:pt idx="11">
                  <c:v>5029</c:v>
                </c:pt>
                <c:pt idx="12">
                  <c:v>4429</c:v>
                </c:pt>
                <c:pt idx="13">
                  <c:v>4774</c:v>
                </c:pt>
                <c:pt idx="14">
                  <c:v>5046</c:v>
                </c:pt>
                <c:pt idx="15">
                  <c:v>4590</c:v>
                </c:pt>
                <c:pt idx="16">
                  <c:v>4501</c:v>
                </c:pt>
                <c:pt idx="17">
                  <c:v>4738</c:v>
                </c:pt>
                <c:pt idx="18">
                  <c:v>5317</c:v>
                </c:pt>
                <c:pt idx="19">
                  <c:v>4697</c:v>
                </c:pt>
                <c:pt idx="20">
                  <c:v>4951</c:v>
                </c:pt>
                <c:pt idx="21">
                  <c:v>4740</c:v>
                </c:pt>
                <c:pt idx="22">
                  <c:v>4826</c:v>
                </c:pt>
                <c:pt idx="23">
                  <c:v>4503</c:v>
                </c:pt>
                <c:pt idx="24">
                  <c:v>4164</c:v>
                </c:pt>
                <c:pt idx="25">
                  <c:v>4410</c:v>
                </c:pt>
                <c:pt idx="26">
                  <c:v>4603</c:v>
                </c:pt>
                <c:pt idx="27">
                  <c:v>4345</c:v>
                </c:pt>
                <c:pt idx="28">
                  <c:v>4146</c:v>
                </c:pt>
                <c:pt idx="29">
                  <c:v>4345</c:v>
                </c:pt>
                <c:pt idx="30">
                  <c:v>4580</c:v>
                </c:pt>
                <c:pt idx="31">
                  <c:v>4129</c:v>
                </c:pt>
                <c:pt idx="32">
                  <c:v>4044</c:v>
                </c:pt>
                <c:pt idx="33">
                  <c:v>3976</c:v>
                </c:pt>
                <c:pt idx="34">
                  <c:v>3779</c:v>
                </c:pt>
                <c:pt idx="35">
                  <c:v>3393</c:v>
                </c:pt>
                <c:pt idx="36">
                  <c:v>3240</c:v>
                </c:pt>
                <c:pt idx="37">
                  <c:v>3083</c:v>
                </c:pt>
                <c:pt idx="38">
                  <c:v>3135</c:v>
                </c:pt>
                <c:pt idx="39">
                  <c:v>3178</c:v>
                </c:pt>
                <c:pt idx="40">
                  <c:v>3056</c:v>
                </c:pt>
                <c:pt idx="41">
                  <c:v>3067</c:v>
                </c:pt>
                <c:pt idx="42">
                  <c:v>2874</c:v>
                </c:pt>
                <c:pt idx="43">
                  <c:v>2676</c:v>
                </c:pt>
                <c:pt idx="44">
                  <c:v>2614</c:v>
                </c:pt>
                <c:pt idx="45">
                  <c:v>2586</c:v>
                </c:pt>
                <c:pt idx="46">
                  <c:v>2547</c:v>
                </c:pt>
                <c:pt idx="47">
                  <c:v>2255</c:v>
                </c:pt>
              </c:numCache>
            </c:numRef>
          </c:val>
        </c:ser>
        <c:ser>
          <c:idx val="1"/>
          <c:order val="3"/>
          <c:tx>
            <c:strRef>
              <c:f>'機械統計'!$AA$183</c:f>
              <c:strCache>
                <c:ptCount val="1"/>
                <c:pt idx="0">
                  <c:v>両面配線板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'機械統計'!$W$184:$W$234</c:f>
              <c:strCache>
                <c:ptCount val="48"/>
                <c:pt idx="0">
                  <c:v>H10/1</c:v>
                </c:pt>
                <c:pt idx="1">
                  <c:v>H10/2</c:v>
                </c:pt>
                <c:pt idx="2">
                  <c:v>H10/3</c:v>
                </c:pt>
                <c:pt idx="3">
                  <c:v>H10/4</c:v>
                </c:pt>
                <c:pt idx="4">
                  <c:v>H10/5</c:v>
                </c:pt>
                <c:pt idx="5">
                  <c:v>H10/6</c:v>
                </c:pt>
                <c:pt idx="6">
                  <c:v>H10/7</c:v>
                </c:pt>
                <c:pt idx="7">
                  <c:v>H10/8</c:v>
                </c:pt>
                <c:pt idx="8">
                  <c:v>H10/9</c:v>
                </c:pt>
                <c:pt idx="9">
                  <c:v>H10/10</c:v>
                </c:pt>
                <c:pt idx="10">
                  <c:v>H10/11</c:v>
                </c:pt>
                <c:pt idx="11">
                  <c:v>H10/12</c:v>
                </c:pt>
                <c:pt idx="12">
                  <c:v>H11/1</c:v>
                </c:pt>
                <c:pt idx="13">
                  <c:v>H11/2</c:v>
                </c:pt>
                <c:pt idx="14">
                  <c:v>H11/3</c:v>
                </c:pt>
                <c:pt idx="15">
                  <c:v>H11/4</c:v>
                </c:pt>
                <c:pt idx="16">
                  <c:v>H11/5</c:v>
                </c:pt>
                <c:pt idx="17">
                  <c:v>H11/6</c:v>
                </c:pt>
                <c:pt idx="18">
                  <c:v>H11/7</c:v>
                </c:pt>
                <c:pt idx="19">
                  <c:v>H11/8</c:v>
                </c:pt>
                <c:pt idx="20">
                  <c:v>H11/9</c:v>
                </c:pt>
                <c:pt idx="21">
                  <c:v>H11/10</c:v>
                </c:pt>
                <c:pt idx="22">
                  <c:v>H11/11</c:v>
                </c:pt>
                <c:pt idx="23">
                  <c:v>H11/12</c:v>
                </c:pt>
                <c:pt idx="24">
                  <c:v>H12/1</c:v>
                </c:pt>
                <c:pt idx="25">
                  <c:v>H12/2</c:v>
                </c:pt>
                <c:pt idx="26">
                  <c:v>H12/3</c:v>
                </c:pt>
                <c:pt idx="27">
                  <c:v>H12/4</c:v>
                </c:pt>
                <c:pt idx="28">
                  <c:v>H12/5</c:v>
                </c:pt>
                <c:pt idx="29">
                  <c:v>H12/6</c:v>
                </c:pt>
                <c:pt idx="30">
                  <c:v>H12/7</c:v>
                </c:pt>
                <c:pt idx="31">
                  <c:v>H12/8</c:v>
                </c:pt>
                <c:pt idx="32">
                  <c:v>H12/9</c:v>
                </c:pt>
                <c:pt idx="33">
                  <c:v>H12/10</c:v>
                </c:pt>
                <c:pt idx="34">
                  <c:v>H12/11</c:v>
                </c:pt>
                <c:pt idx="35">
                  <c:v>H12/12</c:v>
                </c:pt>
                <c:pt idx="36">
                  <c:v>H13/1</c:v>
                </c:pt>
                <c:pt idx="37">
                  <c:v>H13/2</c:v>
                </c:pt>
                <c:pt idx="38">
                  <c:v>H13/3</c:v>
                </c:pt>
                <c:pt idx="39">
                  <c:v>H13/4</c:v>
                </c:pt>
                <c:pt idx="40">
                  <c:v>H13/5</c:v>
                </c:pt>
                <c:pt idx="41">
                  <c:v>H13/6</c:v>
                </c:pt>
                <c:pt idx="42">
                  <c:v>H13/7</c:v>
                </c:pt>
                <c:pt idx="43">
                  <c:v>H13/8</c:v>
                </c:pt>
                <c:pt idx="44">
                  <c:v>H13/9</c:v>
                </c:pt>
                <c:pt idx="45">
                  <c:v>H13/10</c:v>
                </c:pt>
                <c:pt idx="46">
                  <c:v>H13/11</c:v>
                </c:pt>
                <c:pt idx="47">
                  <c:v>H13/12</c:v>
                </c:pt>
              </c:strCache>
            </c:strRef>
          </c:cat>
          <c:val>
            <c:numRef>
              <c:f>'機械統計'!$AA$184:$AA$234</c:f>
              <c:numCache>
                <c:ptCount val="48"/>
                <c:pt idx="0">
                  <c:v>15141</c:v>
                </c:pt>
                <c:pt idx="1">
                  <c:v>15663</c:v>
                </c:pt>
                <c:pt idx="2">
                  <c:v>16350</c:v>
                </c:pt>
                <c:pt idx="3">
                  <c:v>14917</c:v>
                </c:pt>
                <c:pt idx="4">
                  <c:v>13042</c:v>
                </c:pt>
                <c:pt idx="5">
                  <c:v>13480</c:v>
                </c:pt>
                <c:pt idx="6">
                  <c:v>14829</c:v>
                </c:pt>
                <c:pt idx="7">
                  <c:v>13886</c:v>
                </c:pt>
                <c:pt idx="8">
                  <c:v>16101</c:v>
                </c:pt>
                <c:pt idx="9">
                  <c:v>14367</c:v>
                </c:pt>
                <c:pt idx="10">
                  <c:v>14121</c:v>
                </c:pt>
                <c:pt idx="11">
                  <c:v>13822</c:v>
                </c:pt>
                <c:pt idx="12">
                  <c:v>12014</c:v>
                </c:pt>
                <c:pt idx="13">
                  <c:v>12054</c:v>
                </c:pt>
                <c:pt idx="14">
                  <c:v>13859</c:v>
                </c:pt>
                <c:pt idx="15">
                  <c:v>12233</c:v>
                </c:pt>
                <c:pt idx="16">
                  <c:v>12021</c:v>
                </c:pt>
                <c:pt idx="17">
                  <c:v>13784</c:v>
                </c:pt>
                <c:pt idx="18">
                  <c:v>13731</c:v>
                </c:pt>
                <c:pt idx="19">
                  <c:v>12416</c:v>
                </c:pt>
                <c:pt idx="20">
                  <c:v>14849</c:v>
                </c:pt>
                <c:pt idx="21">
                  <c:v>12810</c:v>
                </c:pt>
                <c:pt idx="22">
                  <c:v>13327</c:v>
                </c:pt>
                <c:pt idx="23">
                  <c:v>13222</c:v>
                </c:pt>
                <c:pt idx="24">
                  <c:v>12157</c:v>
                </c:pt>
                <c:pt idx="25">
                  <c:v>12892</c:v>
                </c:pt>
                <c:pt idx="26">
                  <c:v>15809</c:v>
                </c:pt>
                <c:pt idx="27">
                  <c:v>12367</c:v>
                </c:pt>
                <c:pt idx="28">
                  <c:v>12677</c:v>
                </c:pt>
                <c:pt idx="29">
                  <c:v>13821</c:v>
                </c:pt>
                <c:pt idx="30">
                  <c:v>13675</c:v>
                </c:pt>
                <c:pt idx="31">
                  <c:v>14084</c:v>
                </c:pt>
                <c:pt idx="32">
                  <c:v>15020</c:v>
                </c:pt>
                <c:pt idx="33">
                  <c:v>14222</c:v>
                </c:pt>
                <c:pt idx="34">
                  <c:v>16077</c:v>
                </c:pt>
                <c:pt idx="35">
                  <c:v>14362</c:v>
                </c:pt>
                <c:pt idx="36">
                  <c:v>12221</c:v>
                </c:pt>
                <c:pt idx="37">
                  <c:v>13345</c:v>
                </c:pt>
                <c:pt idx="38">
                  <c:v>14675</c:v>
                </c:pt>
                <c:pt idx="39">
                  <c:v>12047</c:v>
                </c:pt>
                <c:pt idx="40">
                  <c:v>11182</c:v>
                </c:pt>
                <c:pt idx="41">
                  <c:v>10951</c:v>
                </c:pt>
                <c:pt idx="42">
                  <c:v>10500</c:v>
                </c:pt>
                <c:pt idx="43">
                  <c:v>8707</c:v>
                </c:pt>
                <c:pt idx="44">
                  <c:v>9261</c:v>
                </c:pt>
                <c:pt idx="45">
                  <c:v>8564</c:v>
                </c:pt>
                <c:pt idx="46">
                  <c:v>8345</c:v>
                </c:pt>
                <c:pt idx="47">
                  <c:v>7627</c:v>
                </c:pt>
              </c:numCache>
            </c:numRef>
          </c:val>
        </c:ser>
        <c:ser>
          <c:idx val="2"/>
          <c:order val="4"/>
          <c:tx>
            <c:strRef>
              <c:f>'機械統計'!$AB$183</c:f>
              <c:strCache>
                <c:ptCount val="1"/>
                <c:pt idx="0">
                  <c:v>多層配線板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'機械統計'!$W$184:$W$234</c:f>
              <c:strCache>
                <c:ptCount val="48"/>
                <c:pt idx="0">
                  <c:v>H10/1</c:v>
                </c:pt>
                <c:pt idx="1">
                  <c:v>H10/2</c:v>
                </c:pt>
                <c:pt idx="2">
                  <c:v>H10/3</c:v>
                </c:pt>
                <c:pt idx="3">
                  <c:v>H10/4</c:v>
                </c:pt>
                <c:pt idx="4">
                  <c:v>H10/5</c:v>
                </c:pt>
                <c:pt idx="5">
                  <c:v>H10/6</c:v>
                </c:pt>
                <c:pt idx="6">
                  <c:v>H10/7</c:v>
                </c:pt>
                <c:pt idx="7">
                  <c:v>H10/8</c:v>
                </c:pt>
                <c:pt idx="8">
                  <c:v>H10/9</c:v>
                </c:pt>
                <c:pt idx="9">
                  <c:v>H10/10</c:v>
                </c:pt>
                <c:pt idx="10">
                  <c:v>H10/11</c:v>
                </c:pt>
                <c:pt idx="11">
                  <c:v>H10/12</c:v>
                </c:pt>
                <c:pt idx="12">
                  <c:v>H11/1</c:v>
                </c:pt>
                <c:pt idx="13">
                  <c:v>H11/2</c:v>
                </c:pt>
                <c:pt idx="14">
                  <c:v>H11/3</c:v>
                </c:pt>
                <c:pt idx="15">
                  <c:v>H11/4</c:v>
                </c:pt>
                <c:pt idx="16">
                  <c:v>H11/5</c:v>
                </c:pt>
                <c:pt idx="17">
                  <c:v>H11/6</c:v>
                </c:pt>
                <c:pt idx="18">
                  <c:v>H11/7</c:v>
                </c:pt>
                <c:pt idx="19">
                  <c:v>H11/8</c:v>
                </c:pt>
                <c:pt idx="20">
                  <c:v>H11/9</c:v>
                </c:pt>
                <c:pt idx="21">
                  <c:v>H11/10</c:v>
                </c:pt>
                <c:pt idx="22">
                  <c:v>H11/11</c:v>
                </c:pt>
                <c:pt idx="23">
                  <c:v>H11/12</c:v>
                </c:pt>
                <c:pt idx="24">
                  <c:v>H12/1</c:v>
                </c:pt>
                <c:pt idx="25">
                  <c:v>H12/2</c:v>
                </c:pt>
                <c:pt idx="26">
                  <c:v>H12/3</c:v>
                </c:pt>
                <c:pt idx="27">
                  <c:v>H12/4</c:v>
                </c:pt>
                <c:pt idx="28">
                  <c:v>H12/5</c:v>
                </c:pt>
                <c:pt idx="29">
                  <c:v>H12/6</c:v>
                </c:pt>
                <c:pt idx="30">
                  <c:v>H12/7</c:v>
                </c:pt>
                <c:pt idx="31">
                  <c:v>H12/8</c:v>
                </c:pt>
                <c:pt idx="32">
                  <c:v>H12/9</c:v>
                </c:pt>
                <c:pt idx="33">
                  <c:v>H12/10</c:v>
                </c:pt>
                <c:pt idx="34">
                  <c:v>H12/11</c:v>
                </c:pt>
                <c:pt idx="35">
                  <c:v>H12/12</c:v>
                </c:pt>
                <c:pt idx="36">
                  <c:v>H13/1</c:v>
                </c:pt>
                <c:pt idx="37">
                  <c:v>H13/2</c:v>
                </c:pt>
                <c:pt idx="38">
                  <c:v>H13/3</c:v>
                </c:pt>
                <c:pt idx="39">
                  <c:v>H13/4</c:v>
                </c:pt>
                <c:pt idx="40">
                  <c:v>H13/5</c:v>
                </c:pt>
                <c:pt idx="41">
                  <c:v>H13/6</c:v>
                </c:pt>
                <c:pt idx="42">
                  <c:v>H13/7</c:v>
                </c:pt>
                <c:pt idx="43">
                  <c:v>H13/8</c:v>
                </c:pt>
                <c:pt idx="44">
                  <c:v>H13/9</c:v>
                </c:pt>
                <c:pt idx="45">
                  <c:v>H13/10</c:v>
                </c:pt>
                <c:pt idx="46">
                  <c:v>H13/11</c:v>
                </c:pt>
                <c:pt idx="47">
                  <c:v>H13/12</c:v>
                </c:pt>
              </c:strCache>
            </c:strRef>
          </c:cat>
          <c:val>
            <c:numRef>
              <c:f>'機械統計'!$AB$184:$AB$234</c:f>
              <c:numCache>
                <c:ptCount val="48"/>
                <c:pt idx="0">
                  <c:v>34394</c:v>
                </c:pt>
                <c:pt idx="1">
                  <c:v>40047</c:v>
                </c:pt>
                <c:pt idx="2">
                  <c:v>40807</c:v>
                </c:pt>
                <c:pt idx="3">
                  <c:v>40003</c:v>
                </c:pt>
                <c:pt idx="4">
                  <c:v>40161</c:v>
                </c:pt>
                <c:pt idx="5">
                  <c:v>40506</c:v>
                </c:pt>
                <c:pt idx="6">
                  <c:v>43649</c:v>
                </c:pt>
                <c:pt idx="7">
                  <c:v>40151</c:v>
                </c:pt>
                <c:pt idx="8">
                  <c:v>41804</c:v>
                </c:pt>
                <c:pt idx="9">
                  <c:v>46962</c:v>
                </c:pt>
                <c:pt idx="10">
                  <c:v>42063</c:v>
                </c:pt>
                <c:pt idx="11">
                  <c:v>40663</c:v>
                </c:pt>
                <c:pt idx="12">
                  <c:v>39544</c:v>
                </c:pt>
                <c:pt idx="13">
                  <c:v>40695</c:v>
                </c:pt>
                <c:pt idx="14">
                  <c:v>45036</c:v>
                </c:pt>
                <c:pt idx="15">
                  <c:v>41726</c:v>
                </c:pt>
                <c:pt idx="16">
                  <c:v>39545</c:v>
                </c:pt>
                <c:pt idx="17">
                  <c:v>43464</c:v>
                </c:pt>
                <c:pt idx="18">
                  <c:v>45007</c:v>
                </c:pt>
                <c:pt idx="19">
                  <c:v>42029</c:v>
                </c:pt>
                <c:pt idx="20">
                  <c:v>44833</c:v>
                </c:pt>
                <c:pt idx="21">
                  <c:v>45054</c:v>
                </c:pt>
                <c:pt idx="22">
                  <c:v>43006</c:v>
                </c:pt>
                <c:pt idx="23">
                  <c:v>41675</c:v>
                </c:pt>
                <c:pt idx="24">
                  <c:v>38990</c:v>
                </c:pt>
                <c:pt idx="25">
                  <c:v>42763</c:v>
                </c:pt>
                <c:pt idx="26">
                  <c:v>44780</c:v>
                </c:pt>
                <c:pt idx="27">
                  <c:v>43090</c:v>
                </c:pt>
                <c:pt idx="28">
                  <c:v>43512</c:v>
                </c:pt>
                <c:pt idx="29">
                  <c:v>49023</c:v>
                </c:pt>
                <c:pt idx="30">
                  <c:v>47834</c:v>
                </c:pt>
                <c:pt idx="31">
                  <c:v>46518</c:v>
                </c:pt>
                <c:pt idx="32">
                  <c:v>52021</c:v>
                </c:pt>
                <c:pt idx="33">
                  <c:v>53256</c:v>
                </c:pt>
                <c:pt idx="34">
                  <c:v>52161</c:v>
                </c:pt>
                <c:pt idx="35">
                  <c:v>53020</c:v>
                </c:pt>
                <c:pt idx="36">
                  <c:v>47118</c:v>
                </c:pt>
                <c:pt idx="37">
                  <c:v>47615</c:v>
                </c:pt>
                <c:pt idx="38">
                  <c:v>51264</c:v>
                </c:pt>
                <c:pt idx="39">
                  <c:v>42510</c:v>
                </c:pt>
                <c:pt idx="40">
                  <c:v>42853</c:v>
                </c:pt>
                <c:pt idx="41">
                  <c:v>40361</c:v>
                </c:pt>
                <c:pt idx="42">
                  <c:v>38467</c:v>
                </c:pt>
                <c:pt idx="43">
                  <c:v>37305</c:v>
                </c:pt>
                <c:pt idx="44">
                  <c:v>37499</c:v>
                </c:pt>
                <c:pt idx="45">
                  <c:v>35770</c:v>
                </c:pt>
                <c:pt idx="46">
                  <c:v>37782</c:v>
                </c:pt>
                <c:pt idx="47">
                  <c:v>37879</c:v>
                </c:pt>
              </c:numCache>
            </c:numRef>
          </c:val>
        </c:ser>
        <c:ser>
          <c:idx val="3"/>
          <c:order val="5"/>
          <c:tx>
            <c:strRef>
              <c:f>'機械統計'!$AC$183</c:f>
              <c:strCache>
                <c:ptCount val="1"/>
                <c:pt idx="0">
                  <c:v>ﾌﾚｷｼﾌﾞﾙ配線板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'機械統計'!$W$184:$W$234</c:f>
              <c:strCache>
                <c:ptCount val="48"/>
                <c:pt idx="0">
                  <c:v>H10/1</c:v>
                </c:pt>
                <c:pt idx="1">
                  <c:v>H10/2</c:v>
                </c:pt>
                <c:pt idx="2">
                  <c:v>H10/3</c:v>
                </c:pt>
                <c:pt idx="3">
                  <c:v>H10/4</c:v>
                </c:pt>
                <c:pt idx="4">
                  <c:v>H10/5</c:v>
                </c:pt>
                <c:pt idx="5">
                  <c:v>H10/6</c:v>
                </c:pt>
                <c:pt idx="6">
                  <c:v>H10/7</c:v>
                </c:pt>
                <c:pt idx="7">
                  <c:v>H10/8</c:v>
                </c:pt>
                <c:pt idx="8">
                  <c:v>H10/9</c:v>
                </c:pt>
                <c:pt idx="9">
                  <c:v>H10/10</c:v>
                </c:pt>
                <c:pt idx="10">
                  <c:v>H10/11</c:v>
                </c:pt>
                <c:pt idx="11">
                  <c:v>H10/12</c:v>
                </c:pt>
                <c:pt idx="12">
                  <c:v>H11/1</c:v>
                </c:pt>
                <c:pt idx="13">
                  <c:v>H11/2</c:v>
                </c:pt>
                <c:pt idx="14">
                  <c:v>H11/3</c:v>
                </c:pt>
                <c:pt idx="15">
                  <c:v>H11/4</c:v>
                </c:pt>
                <c:pt idx="16">
                  <c:v>H11/5</c:v>
                </c:pt>
                <c:pt idx="17">
                  <c:v>H11/6</c:v>
                </c:pt>
                <c:pt idx="18">
                  <c:v>H11/7</c:v>
                </c:pt>
                <c:pt idx="19">
                  <c:v>H11/8</c:v>
                </c:pt>
                <c:pt idx="20">
                  <c:v>H11/9</c:v>
                </c:pt>
                <c:pt idx="21">
                  <c:v>H11/10</c:v>
                </c:pt>
                <c:pt idx="22">
                  <c:v>H11/11</c:v>
                </c:pt>
                <c:pt idx="23">
                  <c:v>H11/12</c:v>
                </c:pt>
                <c:pt idx="24">
                  <c:v>H12/1</c:v>
                </c:pt>
                <c:pt idx="25">
                  <c:v>H12/2</c:v>
                </c:pt>
                <c:pt idx="26">
                  <c:v>H12/3</c:v>
                </c:pt>
                <c:pt idx="27">
                  <c:v>H12/4</c:v>
                </c:pt>
                <c:pt idx="28">
                  <c:v>H12/5</c:v>
                </c:pt>
                <c:pt idx="29">
                  <c:v>H12/6</c:v>
                </c:pt>
                <c:pt idx="30">
                  <c:v>H12/7</c:v>
                </c:pt>
                <c:pt idx="31">
                  <c:v>H12/8</c:v>
                </c:pt>
                <c:pt idx="32">
                  <c:v>H12/9</c:v>
                </c:pt>
                <c:pt idx="33">
                  <c:v>H12/10</c:v>
                </c:pt>
                <c:pt idx="34">
                  <c:v>H12/11</c:v>
                </c:pt>
                <c:pt idx="35">
                  <c:v>H12/12</c:v>
                </c:pt>
                <c:pt idx="36">
                  <c:v>H13/1</c:v>
                </c:pt>
                <c:pt idx="37">
                  <c:v>H13/2</c:v>
                </c:pt>
                <c:pt idx="38">
                  <c:v>H13/3</c:v>
                </c:pt>
                <c:pt idx="39">
                  <c:v>H13/4</c:v>
                </c:pt>
                <c:pt idx="40">
                  <c:v>H13/5</c:v>
                </c:pt>
                <c:pt idx="41">
                  <c:v>H13/6</c:v>
                </c:pt>
                <c:pt idx="42">
                  <c:v>H13/7</c:v>
                </c:pt>
                <c:pt idx="43">
                  <c:v>H13/8</c:v>
                </c:pt>
                <c:pt idx="44">
                  <c:v>H13/9</c:v>
                </c:pt>
                <c:pt idx="45">
                  <c:v>H13/10</c:v>
                </c:pt>
                <c:pt idx="46">
                  <c:v>H13/11</c:v>
                </c:pt>
                <c:pt idx="47">
                  <c:v>H13/12</c:v>
                </c:pt>
              </c:strCache>
            </c:strRef>
          </c:cat>
          <c:val>
            <c:numRef>
              <c:f>'機械統計'!$AC$184:$AC$234</c:f>
              <c:numCache>
                <c:ptCount val="48"/>
                <c:pt idx="0">
                  <c:v>11488</c:v>
                </c:pt>
                <c:pt idx="1">
                  <c:v>10979</c:v>
                </c:pt>
                <c:pt idx="2">
                  <c:v>12265</c:v>
                </c:pt>
                <c:pt idx="3">
                  <c:v>12157</c:v>
                </c:pt>
                <c:pt idx="4">
                  <c:v>11510</c:v>
                </c:pt>
                <c:pt idx="5">
                  <c:v>12322</c:v>
                </c:pt>
                <c:pt idx="6">
                  <c:v>12951</c:v>
                </c:pt>
                <c:pt idx="7">
                  <c:v>12388</c:v>
                </c:pt>
                <c:pt idx="8">
                  <c:v>13370</c:v>
                </c:pt>
                <c:pt idx="9">
                  <c:v>13431</c:v>
                </c:pt>
                <c:pt idx="10">
                  <c:v>13071</c:v>
                </c:pt>
                <c:pt idx="11">
                  <c:v>12612</c:v>
                </c:pt>
                <c:pt idx="12">
                  <c:v>12991</c:v>
                </c:pt>
                <c:pt idx="13">
                  <c:v>12892</c:v>
                </c:pt>
                <c:pt idx="14">
                  <c:v>13883</c:v>
                </c:pt>
                <c:pt idx="15">
                  <c:v>13391</c:v>
                </c:pt>
                <c:pt idx="16">
                  <c:v>12891</c:v>
                </c:pt>
                <c:pt idx="17">
                  <c:v>14820</c:v>
                </c:pt>
                <c:pt idx="18">
                  <c:v>14573</c:v>
                </c:pt>
                <c:pt idx="19">
                  <c:v>13659</c:v>
                </c:pt>
                <c:pt idx="20">
                  <c:v>14827</c:v>
                </c:pt>
                <c:pt idx="21">
                  <c:v>13728</c:v>
                </c:pt>
                <c:pt idx="22">
                  <c:v>14480</c:v>
                </c:pt>
                <c:pt idx="23">
                  <c:v>14438</c:v>
                </c:pt>
                <c:pt idx="24">
                  <c:v>11919</c:v>
                </c:pt>
                <c:pt idx="25">
                  <c:v>12195</c:v>
                </c:pt>
                <c:pt idx="26">
                  <c:v>13033</c:v>
                </c:pt>
                <c:pt idx="27">
                  <c:v>13904</c:v>
                </c:pt>
                <c:pt idx="28">
                  <c:v>13353</c:v>
                </c:pt>
                <c:pt idx="29">
                  <c:v>14852</c:v>
                </c:pt>
                <c:pt idx="30">
                  <c:v>14579</c:v>
                </c:pt>
                <c:pt idx="31">
                  <c:v>14319</c:v>
                </c:pt>
                <c:pt idx="32">
                  <c:v>15354</c:v>
                </c:pt>
                <c:pt idx="33">
                  <c:v>13963</c:v>
                </c:pt>
                <c:pt idx="34">
                  <c:v>14465</c:v>
                </c:pt>
                <c:pt idx="35">
                  <c:v>13993</c:v>
                </c:pt>
                <c:pt idx="36">
                  <c:v>12220</c:v>
                </c:pt>
                <c:pt idx="37">
                  <c:v>12074</c:v>
                </c:pt>
                <c:pt idx="38">
                  <c:v>11485</c:v>
                </c:pt>
                <c:pt idx="39">
                  <c:v>11165</c:v>
                </c:pt>
                <c:pt idx="40">
                  <c:v>10344</c:v>
                </c:pt>
                <c:pt idx="41">
                  <c:v>11322</c:v>
                </c:pt>
                <c:pt idx="42">
                  <c:v>11893</c:v>
                </c:pt>
                <c:pt idx="43">
                  <c:v>9851</c:v>
                </c:pt>
                <c:pt idx="44">
                  <c:v>10402</c:v>
                </c:pt>
                <c:pt idx="45">
                  <c:v>10873</c:v>
                </c:pt>
                <c:pt idx="46">
                  <c:v>10208</c:v>
                </c:pt>
                <c:pt idx="47">
                  <c:v>10364</c:v>
                </c:pt>
              </c:numCache>
            </c:numRef>
          </c:val>
        </c:ser>
        <c:overlap val="100"/>
        <c:axId val="36816938"/>
        <c:axId val="62916987"/>
      </c:barChart>
      <c:catAx>
        <c:axId val="36816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ゴシック"/>
                    <a:ea typeface="ＭＳ ゴシック"/>
                    <a:cs typeface="ＭＳ 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005"/>
              <c:y val="0.1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916987"/>
        <c:crosses val="autoZero"/>
        <c:auto val="1"/>
        <c:lblOffset val="100"/>
        <c:noMultiLvlLbl val="0"/>
      </c:catAx>
      <c:valAx>
        <c:axId val="629169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ゴシック"/>
                    <a:ea typeface="ＭＳ ゴシック"/>
                    <a:cs typeface="ＭＳ ゴシック"/>
                  </a:rPr>
                  <a:t>生産金額(百万円/月)</a:t>
                </a:r>
              </a:p>
            </c:rich>
          </c:tx>
          <c:layout>
            <c:manualLayout>
              <c:xMode val="factor"/>
              <c:yMode val="factor"/>
              <c:x val="0.039"/>
              <c:y val="0.13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816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ゴシック"/>
                <a:ea typeface="ＭＳ ゴシック"/>
                <a:cs typeface="ＭＳ ゴシック"/>
              </a:rPr>
              <a:t>プリント配線板年生産数量推移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7675"/>
          <c:w val="0.932"/>
          <c:h val="0.87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'機械統計'!$R$6:$R$7</c:f>
              <c:strCache>
                <c:ptCount val="1"/>
                <c:pt idx="0">
                  <c:v>片面配線板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'機械統計'!$O$8:$Q$36</c:f>
              <c:multiLvlStrCache>
                <c:ptCount val="29"/>
                <c:lvl>
                  <c:pt idx="0">
                    <c:v>S48</c:v>
                  </c:pt>
                  <c:pt idx="1">
                    <c:v>S49</c:v>
                  </c:pt>
                  <c:pt idx="2">
                    <c:v>S50</c:v>
                  </c:pt>
                  <c:pt idx="3">
                    <c:v>S51</c:v>
                  </c:pt>
                  <c:pt idx="4">
                    <c:v>S52</c:v>
                  </c:pt>
                  <c:pt idx="5">
                    <c:v>S53</c:v>
                  </c:pt>
                  <c:pt idx="6">
                    <c:v>S54</c:v>
                  </c:pt>
                  <c:pt idx="7">
                    <c:v>S55</c:v>
                  </c:pt>
                  <c:pt idx="8">
                    <c:v>S56</c:v>
                  </c:pt>
                  <c:pt idx="9">
                    <c:v>S57</c:v>
                  </c:pt>
                  <c:pt idx="10">
                    <c:v>S58</c:v>
                  </c:pt>
                  <c:pt idx="11">
                    <c:v>S59</c:v>
                  </c:pt>
                  <c:pt idx="12">
                    <c:v>S60</c:v>
                  </c:pt>
                  <c:pt idx="13">
                    <c:v>S61</c:v>
                  </c:pt>
                  <c:pt idx="14">
                    <c:v>S62</c:v>
                  </c:pt>
                  <c:pt idx="15">
                    <c:v>S63</c:v>
                  </c:pt>
                  <c:pt idx="16">
                    <c:v>H 1</c:v>
                  </c:pt>
                  <c:pt idx="17">
                    <c:v>H 2</c:v>
                  </c:pt>
                  <c:pt idx="18">
                    <c:v>H 3</c:v>
                  </c:pt>
                  <c:pt idx="19">
                    <c:v>H 4</c:v>
                  </c:pt>
                  <c:pt idx="20">
                    <c:v>H 5</c:v>
                  </c:pt>
                  <c:pt idx="21">
                    <c:v>H 6</c:v>
                  </c:pt>
                  <c:pt idx="22">
                    <c:v>H 7</c:v>
                  </c:pt>
                  <c:pt idx="23">
                    <c:v>H 8</c:v>
                  </c:pt>
                  <c:pt idx="24">
                    <c:v>H 9</c:v>
                  </c:pt>
                  <c:pt idx="25">
                    <c:v>H10</c:v>
                  </c:pt>
                  <c:pt idx="26">
                    <c:v>H11</c:v>
                  </c:pt>
                  <c:pt idx="27">
                    <c:v>H12</c:v>
                  </c:pt>
                  <c:pt idx="28">
                    <c:v>H13</c:v>
                  </c:pt>
                </c:lvl>
              </c:multiLvlStrCache>
            </c:multiLvlStrRef>
          </c:cat>
          <c:val>
            <c:numRef>
              <c:f>'機械統計'!$R$8:$R$36</c:f>
              <c:numCache>
                <c:ptCount val="29"/>
                <c:pt idx="0">
                  <c:v>3167</c:v>
                </c:pt>
                <c:pt idx="1">
                  <c:v>2470</c:v>
                </c:pt>
                <c:pt idx="2">
                  <c:v>2479</c:v>
                </c:pt>
                <c:pt idx="3">
                  <c:v>4000</c:v>
                </c:pt>
                <c:pt idx="4">
                  <c:v>4675</c:v>
                </c:pt>
                <c:pt idx="5">
                  <c:v>5426</c:v>
                </c:pt>
                <c:pt idx="6">
                  <c:v>6358</c:v>
                </c:pt>
                <c:pt idx="7">
                  <c:v>8766</c:v>
                </c:pt>
                <c:pt idx="8">
                  <c:v>10444</c:v>
                </c:pt>
                <c:pt idx="9">
                  <c:v>9336</c:v>
                </c:pt>
                <c:pt idx="10">
                  <c:v>11949</c:v>
                </c:pt>
                <c:pt idx="11">
                  <c:v>14408</c:v>
                </c:pt>
                <c:pt idx="12">
                  <c:v>13633</c:v>
                </c:pt>
                <c:pt idx="13">
                  <c:v>14610</c:v>
                </c:pt>
                <c:pt idx="14">
                  <c:v>19286</c:v>
                </c:pt>
                <c:pt idx="15">
                  <c:v>19683</c:v>
                </c:pt>
                <c:pt idx="16">
                  <c:v>20189</c:v>
                </c:pt>
                <c:pt idx="17">
                  <c:v>21963</c:v>
                </c:pt>
                <c:pt idx="18">
                  <c:v>18917</c:v>
                </c:pt>
                <c:pt idx="19">
                  <c:v>14536</c:v>
                </c:pt>
                <c:pt idx="20">
                  <c:v>13743</c:v>
                </c:pt>
                <c:pt idx="21">
                  <c:v>13550</c:v>
                </c:pt>
                <c:pt idx="22">
                  <c:v>14638</c:v>
                </c:pt>
                <c:pt idx="23">
                  <c:v>14121</c:v>
                </c:pt>
                <c:pt idx="24">
                  <c:v>17261</c:v>
                </c:pt>
                <c:pt idx="25">
                  <c:v>16098</c:v>
                </c:pt>
                <c:pt idx="26">
                  <c:v>14209</c:v>
                </c:pt>
                <c:pt idx="27">
                  <c:v>12050</c:v>
                </c:pt>
                <c:pt idx="28">
                  <c:v>8728</c:v>
                </c:pt>
              </c:numCache>
            </c:numRef>
          </c:val>
        </c:ser>
        <c:ser>
          <c:idx val="1"/>
          <c:order val="1"/>
          <c:tx>
            <c:strRef>
              <c:f>'機械統計'!$S$6:$S$7</c:f>
              <c:strCache>
                <c:ptCount val="1"/>
                <c:pt idx="0">
                  <c:v>両面配線板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'機械統計'!$O$8:$Q$36</c:f>
              <c:multiLvlStrCache>
                <c:ptCount val="29"/>
                <c:lvl>
                  <c:pt idx="0">
                    <c:v>S48</c:v>
                  </c:pt>
                  <c:pt idx="1">
                    <c:v>S49</c:v>
                  </c:pt>
                  <c:pt idx="2">
                    <c:v>S50</c:v>
                  </c:pt>
                  <c:pt idx="3">
                    <c:v>S51</c:v>
                  </c:pt>
                  <c:pt idx="4">
                    <c:v>S52</c:v>
                  </c:pt>
                  <c:pt idx="5">
                    <c:v>S53</c:v>
                  </c:pt>
                  <c:pt idx="6">
                    <c:v>S54</c:v>
                  </c:pt>
                  <c:pt idx="7">
                    <c:v>S55</c:v>
                  </c:pt>
                  <c:pt idx="8">
                    <c:v>S56</c:v>
                  </c:pt>
                  <c:pt idx="9">
                    <c:v>S57</c:v>
                  </c:pt>
                  <c:pt idx="10">
                    <c:v>S58</c:v>
                  </c:pt>
                  <c:pt idx="11">
                    <c:v>S59</c:v>
                  </c:pt>
                  <c:pt idx="12">
                    <c:v>S60</c:v>
                  </c:pt>
                  <c:pt idx="13">
                    <c:v>S61</c:v>
                  </c:pt>
                  <c:pt idx="14">
                    <c:v>S62</c:v>
                  </c:pt>
                  <c:pt idx="15">
                    <c:v>S63</c:v>
                  </c:pt>
                  <c:pt idx="16">
                    <c:v>H 1</c:v>
                  </c:pt>
                  <c:pt idx="17">
                    <c:v>H 2</c:v>
                  </c:pt>
                  <c:pt idx="18">
                    <c:v>H 3</c:v>
                  </c:pt>
                  <c:pt idx="19">
                    <c:v>H 4</c:v>
                  </c:pt>
                  <c:pt idx="20">
                    <c:v>H 5</c:v>
                  </c:pt>
                  <c:pt idx="21">
                    <c:v>H 6</c:v>
                  </c:pt>
                  <c:pt idx="22">
                    <c:v>H 7</c:v>
                  </c:pt>
                  <c:pt idx="23">
                    <c:v>H 8</c:v>
                  </c:pt>
                  <c:pt idx="24">
                    <c:v>H 9</c:v>
                  </c:pt>
                  <c:pt idx="25">
                    <c:v>H10</c:v>
                  </c:pt>
                  <c:pt idx="26">
                    <c:v>H11</c:v>
                  </c:pt>
                  <c:pt idx="27">
                    <c:v>H12</c:v>
                  </c:pt>
                  <c:pt idx="28">
                    <c:v>H13</c:v>
                  </c:pt>
                </c:lvl>
              </c:multiLvlStrCache>
            </c:multiLvlStrRef>
          </c:cat>
          <c:val>
            <c:numRef>
              <c:f>'機械統計'!$S$8:$S$36</c:f>
              <c:numCache>
                <c:ptCount val="29"/>
                <c:pt idx="0">
                  <c:v>590</c:v>
                </c:pt>
                <c:pt idx="1">
                  <c:v>464</c:v>
                </c:pt>
                <c:pt idx="2">
                  <c:v>463</c:v>
                </c:pt>
                <c:pt idx="3">
                  <c:v>586</c:v>
                </c:pt>
                <c:pt idx="4">
                  <c:v>581</c:v>
                </c:pt>
                <c:pt idx="5">
                  <c:v>698</c:v>
                </c:pt>
                <c:pt idx="6">
                  <c:v>990</c:v>
                </c:pt>
                <c:pt idx="7">
                  <c:v>854</c:v>
                </c:pt>
                <c:pt idx="8">
                  <c:v>1068</c:v>
                </c:pt>
                <c:pt idx="9">
                  <c:v>1417</c:v>
                </c:pt>
                <c:pt idx="10">
                  <c:v>1804</c:v>
                </c:pt>
                <c:pt idx="11">
                  <c:v>2227</c:v>
                </c:pt>
                <c:pt idx="12">
                  <c:v>2690</c:v>
                </c:pt>
                <c:pt idx="13">
                  <c:v>2875</c:v>
                </c:pt>
                <c:pt idx="14">
                  <c:v>4880</c:v>
                </c:pt>
                <c:pt idx="15">
                  <c:v>5957</c:v>
                </c:pt>
                <c:pt idx="16">
                  <c:v>5918</c:v>
                </c:pt>
                <c:pt idx="17">
                  <c:v>7370</c:v>
                </c:pt>
                <c:pt idx="18">
                  <c:v>7808</c:v>
                </c:pt>
                <c:pt idx="19">
                  <c:v>7282</c:v>
                </c:pt>
                <c:pt idx="20">
                  <c:v>6904</c:v>
                </c:pt>
                <c:pt idx="21">
                  <c:v>6446</c:v>
                </c:pt>
                <c:pt idx="22">
                  <c:v>6833</c:v>
                </c:pt>
                <c:pt idx="23">
                  <c:v>6498</c:v>
                </c:pt>
                <c:pt idx="24">
                  <c:v>8488</c:v>
                </c:pt>
                <c:pt idx="25">
                  <c:v>7986</c:v>
                </c:pt>
                <c:pt idx="26">
                  <c:v>7578</c:v>
                </c:pt>
                <c:pt idx="27">
                  <c:v>7627</c:v>
                </c:pt>
                <c:pt idx="28">
                  <c:v>5690</c:v>
                </c:pt>
              </c:numCache>
            </c:numRef>
          </c:val>
        </c:ser>
        <c:ser>
          <c:idx val="2"/>
          <c:order val="2"/>
          <c:tx>
            <c:strRef>
              <c:f>'機械統計'!$T$6:$T$7</c:f>
              <c:strCache>
                <c:ptCount val="1"/>
                <c:pt idx="0">
                  <c:v>多層配線板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'機械統計'!$O$8:$Q$36</c:f>
              <c:multiLvlStrCache>
                <c:ptCount val="29"/>
                <c:lvl>
                  <c:pt idx="0">
                    <c:v>S48</c:v>
                  </c:pt>
                  <c:pt idx="1">
                    <c:v>S49</c:v>
                  </c:pt>
                  <c:pt idx="2">
                    <c:v>S50</c:v>
                  </c:pt>
                  <c:pt idx="3">
                    <c:v>S51</c:v>
                  </c:pt>
                  <c:pt idx="4">
                    <c:v>S52</c:v>
                  </c:pt>
                  <c:pt idx="5">
                    <c:v>S53</c:v>
                  </c:pt>
                  <c:pt idx="6">
                    <c:v>S54</c:v>
                  </c:pt>
                  <c:pt idx="7">
                    <c:v>S55</c:v>
                  </c:pt>
                  <c:pt idx="8">
                    <c:v>S56</c:v>
                  </c:pt>
                  <c:pt idx="9">
                    <c:v>S57</c:v>
                  </c:pt>
                  <c:pt idx="10">
                    <c:v>S58</c:v>
                  </c:pt>
                  <c:pt idx="11">
                    <c:v>S59</c:v>
                  </c:pt>
                  <c:pt idx="12">
                    <c:v>S60</c:v>
                  </c:pt>
                  <c:pt idx="13">
                    <c:v>S61</c:v>
                  </c:pt>
                  <c:pt idx="14">
                    <c:v>S62</c:v>
                  </c:pt>
                  <c:pt idx="15">
                    <c:v>S63</c:v>
                  </c:pt>
                  <c:pt idx="16">
                    <c:v>H 1</c:v>
                  </c:pt>
                  <c:pt idx="17">
                    <c:v>H 2</c:v>
                  </c:pt>
                  <c:pt idx="18">
                    <c:v>H 3</c:v>
                  </c:pt>
                  <c:pt idx="19">
                    <c:v>H 4</c:v>
                  </c:pt>
                  <c:pt idx="20">
                    <c:v>H 5</c:v>
                  </c:pt>
                  <c:pt idx="21">
                    <c:v>H 6</c:v>
                  </c:pt>
                  <c:pt idx="22">
                    <c:v>H 7</c:v>
                  </c:pt>
                  <c:pt idx="23">
                    <c:v>H 8</c:v>
                  </c:pt>
                  <c:pt idx="24">
                    <c:v>H 9</c:v>
                  </c:pt>
                  <c:pt idx="25">
                    <c:v>H10</c:v>
                  </c:pt>
                  <c:pt idx="26">
                    <c:v>H11</c:v>
                  </c:pt>
                  <c:pt idx="27">
                    <c:v>H12</c:v>
                  </c:pt>
                  <c:pt idx="28">
                    <c:v>H13</c:v>
                  </c:pt>
                </c:lvl>
              </c:multiLvlStrCache>
            </c:multiLvlStrRef>
          </c:cat>
          <c:val>
            <c:numRef>
              <c:f>'機械統計'!$T$8:$T$36</c:f>
              <c:numCache>
                <c:ptCount val="29"/>
                <c:pt idx="0">
                  <c:v>49</c:v>
                </c:pt>
                <c:pt idx="1">
                  <c:v>73</c:v>
                </c:pt>
                <c:pt idx="2">
                  <c:v>113</c:v>
                </c:pt>
                <c:pt idx="3">
                  <c:v>120</c:v>
                </c:pt>
                <c:pt idx="4">
                  <c:v>104</c:v>
                </c:pt>
                <c:pt idx="5">
                  <c:v>149</c:v>
                </c:pt>
                <c:pt idx="6">
                  <c:v>182</c:v>
                </c:pt>
                <c:pt idx="7">
                  <c:v>203</c:v>
                </c:pt>
                <c:pt idx="8">
                  <c:v>268</c:v>
                </c:pt>
                <c:pt idx="9">
                  <c:v>371</c:v>
                </c:pt>
                <c:pt idx="10">
                  <c:v>552</c:v>
                </c:pt>
                <c:pt idx="11">
                  <c:v>892</c:v>
                </c:pt>
                <c:pt idx="12">
                  <c:v>1167</c:v>
                </c:pt>
                <c:pt idx="13">
                  <c:v>1542</c:v>
                </c:pt>
                <c:pt idx="14">
                  <c:v>2810</c:v>
                </c:pt>
                <c:pt idx="15">
                  <c:v>3615</c:v>
                </c:pt>
                <c:pt idx="16">
                  <c:v>4282</c:v>
                </c:pt>
                <c:pt idx="17">
                  <c:v>5262</c:v>
                </c:pt>
                <c:pt idx="18">
                  <c:v>5266</c:v>
                </c:pt>
                <c:pt idx="19">
                  <c:v>4364</c:v>
                </c:pt>
                <c:pt idx="20">
                  <c:v>3655</c:v>
                </c:pt>
                <c:pt idx="21">
                  <c:v>4178</c:v>
                </c:pt>
                <c:pt idx="22">
                  <c:v>5192</c:v>
                </c:pt>
                <c:pt idx="23">
                  <c:v>5570</c:v>
                </c:pt>
                <c:pt idx="24">
                  <c:v>6314</c:v>
                </c:pt>
                <c:pt idx="25">
                  <c:v>6312</c:v>
                </c:pt>
                <c:pt idx="26">
                  <c:v>7403</c:v>
                </c:pt>
                <c:pt idx="27">
                  <c:v>9160</c:v>
                </c:pt>
                <c:pt idx="28">
                  <c:v>7261</c:v>
                </c:pt>
              </c:numCache>
            </c:numRef>
          </c:val>
        </c:ser>
        <c:ser>
          <c:idx val="3"/>
          <c:order val="3"/>
          <c:tx>
            <c:strRef>
              <c:f>'機械統計'!$U$6:$U$7</c:f>
              <c:strCache>
                <c:ptCount val="1"/>
                <c:pt idx="0">
                  <c:v>ﾌﾚｷｼﾌﾞﾙ配線板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'機械統計'!$O$8:$Q$36</c:f>
              <c:multiLvlStrCache>
                <c:ptCount val="29"/>
                <c:lvl>
                  <c:pt idx="0">
                    <c:v>S48</c:v>
                  </c:pt>
                  <c:pt idx="1">
                    <c:v>S49</c:v>
                  </c:pt>
                  <c:pt idx="2">
                    <c:v>S50</c:v>
                  </c:pt>
                  <c:pt idx="3">
                    <c:v>S51</c:v>
                  </c:pt>
                  <c:pt idx="4">
                    <c:v>S52</c:v>
                  </c:pt>
                  <c:pt idx="5">
                    <c:v>S53</c:v>
                  </c:pt>
                  <c:pt idx="6">
                    <c:v>S54</c:v>
                  </c:pt>
                  <c:pt idx="7">
                    <c:v>S55</c:v>
                  </c:pt>
                  <c:pt idx="8">
                    <c:v>S56</c:v>
                  </c:pt>
                  <c:pt idx="9">
                    <c:v>S57</c:v>
                  </c:pt>
                  <c:pt idx="10">
                    <c:v>S58</c:v>
                  </c:pt>
                  <c:pt idx="11">
                    <c:v>S59</c:v>
                  </c:pt>
                  <c:pt idx="12">
                    <c:v>S60</c:v>
                  </c:pt>
                  <c:pt idx="13">
                    <c:v>S61</c:v>
                  </c:pt>
                  <c:pt idx="14">
                    <c:v>S62</c:v>
                  </c:pt>
                  <c:pt idx="15">
                    <c:v>S63</c:v>
                  </c:pt>
                  <c:pt idx="16">
                    <c:v>H 1</c:v>
                  </c:pt>
                  <c:pt idx="17">
                    <c:v>H 2</c:v>
                  </c:pt>
                  <c:pt idx="18">
                    <c:v>H 3</c:v>
                  </c:pt>
                  <c:pt idx="19">
                    <c:v>H 4</c:v>
                  </c:pt>
                  <c:pt idx="20">
                    <c:v>H 5</c:v>
                  </c:pt>
                  <c:pt idx="21">
                    <c:v>H 6</c:v>
                  </c:pt>
                  <c:pt idx="22">
                    <c:v>H 7</c:v>
                  </c:pt>
                  <c:pt idx="23">
                    <c:v>H 8</c:v>
                  </c:pt>
                  <c:pt idx="24">
                    <c:v>H 9</c:v>
                  </c:pt>
                  <c:pt idx="25">
                    <c:v>H10</c:v>
                  </c:pt>
                  <c:pt idx="26">
                    <c:v>H11</c:v>
                  </c:pt>
                  <c:pt idx="27">
                    <c:v>H12</c:v>
                  </c:pt>
                  <c:pt idx="28">
                    <c:v>H13</c:v>
                  </c:pt>
                </c:lvl>
              </c:multiLvlStrCache>
            </c:multiLvlStrRef>
          </c:cat>
          <c:val>
            <c:numRef>
              <c:f>'機械統計'!$U$8:$U$36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1842</c:v>
                </c:pt>
                <c:pt idx="13">
                  <c:v>1943</c:v>
                </c:pt>
                <c:pt idx="14">
                  <c:v>1821</c:v>
                </c:pt>
                <c:pt idx="15">
                  <c:v>2124</c:v>
                </c:pt>
                <c:pt idx="16">
                  <c:v>1882</c:v>
                </c:pt>
                <c:pt idx="17">
                  <c:v>2059</c:v>
                </c:pt>
                <c:pt idx="18">
                  <c:v>2136</c:v>
                </c:pt>
                <c:pt idx="19">
                  <c:v>1926</c:v>
                </c:pt>
                <c:pt idx="20">
                  <c:v>2184</c:v>
                </c:pt>
                <c:pt idx="21">
                  <c:v>2363</c:v>
                </c:pt>
                <c:pt idx="22">
                  <c:v>4165</c:v>
                </c:pt>
                <c:pt idx="23">
                  <c:v>4477</c:v>
                </c:pt>
                <c:pt idx="24">
                  <c:v>6283</c:v>
                </c:pt>
                <c:pt idx="25">
                  <c:v>6457</c:v>
                </c:pt>
                <c:pt idx="26">
                  <c:v>7248</c:v>
                </c:pt>
                <c:pt idx="27">
                  <c:v>7926</c:v>
                </c:pt>
                <c:pt idx="28">
                  <c:v>5661</c:v>
                </c:pt>
              </c:numCache>
            </c:numRef>
          </c:val>
        </c:ser>
        <c:overlap val="100"/>
        <c:axId val="45162276"/>
        <c:axId val="3807301"/>
      </c:barChart>
      <c:catAx>
        <c:axId val="4516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ゴシック"/>
                    <a:ea typeface="ＭＳ ゴシック"/>
                    <a:cs typeface="ＭＳ 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"/>
              <c:y val="0.12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07301"/>
        <c:crosses val="autoZero"/>
        <c:auto val="1"/>
        <c:lblOffset val="100"/>
        <c:noMultiLvlLbl val="0"/>
      </c:catAx>
      <c:valAx>
        <c:axId val="38073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ゴシック"/>
                    <a:ea typeface="ＭＳ ゴシック"/>
                    <a:cs typeface="ＭＳ ゴシック"/>
                  </a:rPr>
                  <a:t>生産数量(1,000㎡/年)</a:t>
                </a:r>
              </a:p>
            </c:rich>
          </c:tx>
          <c:layout>
            <c:manualLayout>
              <c:xMode val="factor"/>
              <c:yMode val="factor"/>
              <c:x val="0.04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162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ゴシック"/>
                <a:ea typeface="ＭＳ ゴシック"/>
                <a:cs typeface="ＭＳ ゴシック"/>
              </a:rPr>
              <a:t>プリント配線板品種別年生産金額推移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7675"/>
          <c:w val="0.9335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'機械統計'!$Z$6:$Z$7</c:f>
              <c:strCache>
                <c:ptCount val="1"/>
                <c:pt idx="0">
                  <c:v>片面配線板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'機械統計'!$W$8:$Y$36</c:f>
              <c:multiLvlStrCache>
                <c:ptCount val="29"/>
                <c:lvl>
                  <c:pt idx="0">
                    <c:v>S48</c:v>
                  </c:pt>
                  <c:pt idx="1">
                    <c:v>S49</c:v>
                  </c:pt>
                  <c:pt idx="2">
                    <c:v>S50</c:v>
                  </c:pt>
                  <c:pt idx="3">
                    <c:v>S51</c:v>
                  </c:pt>
                  <c:pt idx="4">
                    <c:v>S52</c:v>
                  </c:pt>
                  <c:pt idx="5">
                    <c:v>S53</c:v>
                  </c:pt>
                  <c:pt idx="6">
                    <c:v>S54</c:v>
                  </c:pt>
                  <c:pt idx="7">
                    <c:v>S55</c:v>
                  </c:pt>
                  <c:pt idx="8">
                    <c:v>S56</c:v>
                  </c:pt>
                  <c:pt idx="9">
                    <c:v>S57</c:v>
                  </c:pt>
                  <c:pt idx="10">
                    <c:v>S58</c:v>
                  </c:pt>
                  <c:pt idx="11">
                    <c:v>S59</c:v>
                  </c:pt>
                  <c:pt idx="12">
                    <c:v>S60</c:v>
                  </c:pt>
                  <c:pt idx="13">
                    <c:v>S61</c:v>
                  </c:pt>
                  <c:pt idx="14">
                    <c:v>S62</c:v>
                  </c:pt>
                  <c:pt idx="15">
                    <c:v>S63</c:v>
                  </c:pt>
                  <c:pt idx="16">
                    <c:v>H 1</c:v>
                  </c:pt>
                  <c:pt idx="17">
                    <c:v>H 2</c:v>
                  </c:pt>
                  <c:pt idx="18">
                    <c:v>H 3</c:v>
                  </c:pt>
                  <c:pt idx="19">
                    <c:v>H 4</c:v>
                  </c:pt>
                  <c:pt idx="20">
                    <c:v>H 5</c:v>
                  </c:pt>
                  <c:pt idx="21">
                    <c:v>H 6</c:v>
                  </c:pt>
                  <c:pt idx="22">
                    <c:v>H 7</c:v>
                  </c:pt>
                  <c:pt idx="23">
                    <c:v>H 8</c:v>
                  </c:pt>
                  <c:pt idx="24">
                    <c:v>H 9</c:v>
                  </c:pt>
                  <c:pt idx="25">
                    <c:v>H10</c:v>
                  </c:pt>
                  <c:pt idx="26">
                    <c:v>H11</c:v>
                  </c:pt>
                  <c:pt idx="27">
                    <c:v>H12</c:v>
                  </c:pt>
                  <c:pt idx="28">
                    <c:v>H13</c:v>
                  </c:pt>
                </c:lvl>
              </c:multiLvlStrCache>
            </c:multiLvlStrRef>
          </c:cat>
          <c:val>
            <c:numRef>
              <c:f>'機械統計'!$Z$8:$Z$36</c:f>
              <c:numCache>
                <c:ptCount val="29"/>
                <c:pt idx="0">
                  <c:v>16706</c:v>
                </c:pt>
                <c:pt idx="1">
                  <c:v>19468</c:v>
                </c:pt>
                <c:pt idx="2">
                  <c:v>16989</c:v>
                </c:pt>
                <c:pt idx="3">
                  <c:v>32326</c:v>
                </c:pt>
                <c:pt idx="4">
                  <c:v>41133</c:v>
                </c:pt>
                <c:pt idx="5">
                  <c:v>41964</c:v>
                </c:pt>
                <c:pt idx="6">
                  <c:v>43276</c:v>
                </c:pt>
                <c:pt idx="7">
                  <c:v>56527</c:v>
                </c:pt>
                <c:pt idx="8">
                  <c:v>68816</c:v>
                </c:pt>
                <c:pt idx="9">
                  <c:v>62995</c:v>
                </c:pt>
                <c:pt idx="10">
                  <c:v>74092</c:v>
                </c:pt>
                <c:pt idx="11">
                  <c:v>87958</c:v>
                </c:pt>
                <c:pt idx="12">
                  <c:v>74749</c:v>
                </c:pt>
                <c:pt idx="13">
                  <c:v>71126</c:v>
                </c:pt>
                <c:pt idx="14">
                  <c:v>84462</c:v>
                </c:pt>
                <c:pt idx="15">
                  <c:v>86139</c:v>
                </c:pt>
                <c:pt idx="16">
                  <c:v>88073</c:v>
                </c:pt>
                <c:pt idx="17">
                  <c:v>100204</c:v>
                </c:pt>
                <c:pt idx="18">
                  <c:v>89452</c:v>
                </c:pt>
                <c:pt idx="19">
                  <c:v>69814</c:v>
                </c:pt>
                <c:pt idx="20">
                  <c:v>62595</c:v>
                </c:pt>
                <c:pt idx="21">
                  <c:v>59933</c:v>
                </c:pt>
                <c:pt idx="22">
                  <c:v>63620</c:v>
                </c:pt>
                <c:pt idx="23">
                  <c:v>61727</c:v>
                </c:pt>
                <c:pt idx="24">
                  <c:v>73591</c:v>
                </c:pt>
                <c:pt idx="25">
                  <c:v>66685</c:v>
                </c:pt>
                <c:pt idx="26">
                  <c:v>57112</c:v>
                </c:pt>
                <c:pt idx="27">
                  <c:v>49914</c:v>
                </c:pt>
                <c:pt idx="28">
                  <c:v>34311</c:v>
                </c:pt>
              </c:numCache>
            </c:numRef>
          </c:val>
        </c:ser>
        <c:ser>
          <c:idx val="1"/>
          <c:order val="1"/>
          <c:tx>
            <c:strRef>
              <c:f>'機械統計'!$AA$6:$AA$7</c:f>
              <c:strCache>
                <c:ptCount val="1"/>
                <c:pt idx="0">
                  <c:v>両面配線板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'機械統計'!$W$8:$Y$36</c:f>
              <c:multiLvlStrCache>
                <c:ptCount val="29"/>
                <c:lvl>
                  <c:pt idx="0">
                    <c:v>S48</c:v>
                  </c:pt>
                  <c:pt idx="1">
                    <c:v>S49</c:v>
                  </c:pt>
                  <c:pt idx="2">
                    <c:v>S50</c:v>
                  </c:pt>
                  <c:pt idx="3">
                    <c:v>S51</c:v>
                  </c:pt>
                  <c:pt idx="4">
                    <c:v>S52</c:v>
                  </c:pt>
                  <c:pt idx="5">
                    <c:v>S53</c:v>
                  </c:pt>
                  <c:pt idx="6">
                    <c:v>S54</c:v>
                  </c:pt>
                  <c:pt idx="7">
                    <c:v>S55</c:v>
                  </c:pt>
                  <c:pt idx="8">
                    <c:v>S56</c:v>
                  </c:pt>
                  <c:pt idx="9">
                    <c:v>S57</c:v>
                  </c:pt>
                  <c:pt idx="10">
                    <c:v>S58</c:v>
                  </c:pt>
                  <c:pt idx="11">
                    <c:v>S59</c:v>
                  </c:pt>
                  <c:pt idx="12">
                    <c:v>S60</c:v>
                  </c:pt>
                  <c:pt idx="13">
                    <c:v>S61</c:v>
                  </c:pt>
                  <c:pt idx="14">
                    <c:v>S62</c:v>
                  </c:pt>
                  <c:pt idx="15">
                    <c:v>S63</c:v>
                  </c:pt>
                  <c:pt idx="16">
                    <c:v>H 1</c:v>
                  </c:pt>
                  <c:pt idx="17">
                    <c:v>H 2</c:v>
                  </c:pt>
                  <c:pt idx="18">
                    <c:v>H 3</c:v>
                  </c:pt>
                  <c:pt idx="19">
                    <c:v>H 4</c:v>
                  </c:pt>
                  <c:pt idx="20">
                    <c:v>H 5</c:v>
                  </c:pt>
                  <c:pt idx="21">
                    <c:v>H 6</c:v>
                  </c:pt>
                  <c:pt idx="22">
                    <c:v>H 7</c:v>
                  </c:pt>
                  <c:pt idx="23">
                    <c:v>H 8</c:v>
                  </c:pt>
                  <c:pt idx="24">
                    <c:v>H 9</c:v>
                  </c:pt>
                  <c:pt idx="25">
                    <c:v>H10</c:v>
                  </c:pt>
                  <c:pt idx="26">
                    <c:v>H11</c:v>
                  </c:pt>
                  <c:pt idx="27">
                    <c:v>H12</c:v>
                  </c:pt>
                  <c:pt idx="28">
                    <c:v>H13</c:v>
                  </c:pt>
                </c:lvl>
              </c:multiLvlStrCache>
            </c:multiLvlStrRef>
          </c:cat>
          <c:val>
            <c:numRef>
              <c:f>'機械統計'!$AA$8:$AA$36</c:f>
              <c:numCache>
                <c:ptCount val="29"/>
                <c:pt idx="0">
                  <c:v>20540</c:v>
                </c:pt>
                <c:pt idx="1">
                  <c:v>21436</c:v>
                </c:pt>
                <c:pt idx="2">
                  <c:v>18581</c:v>
                </c:pt>
                <c:pt idx="3">
                  <c:v>23167</c:v>
                </c:pt>
                <c:pt idx="4">
                  <c:v>24853</c:v>
                </c:pt>
                <c:pt idx="5">
                  <c:v>31288</c:v>
                </c:pt>
                <c:pt idx="6">
                  <c:v>44513</c:v>
                </c:pt>
                <c:pt idx="7">
                  <c:v>46511</c:v>
                </c:pt>
                <c:pt idx="8">
                  <c:v>55037</c:v>
                </c:pt>
                <c:pt idx="9">
                  <c:v>69846</c:v>
                </c:pt>
                <c:pt idx="10">
                  <c:v>80554</c:v>
                </c:pt>
                <c:pt idx="11">
                  <c:v>101572</c:v>
                </c:pt>
                <c:pt idx="12">
                  <c:v>103465</c:v>
                </c:pt>
                <c:pt idx="13">
                  <c:v>97775</c:v>
                </c:pt>
                <c:pt idx="14">
                  <c:v>148290</c:v>
                </c:pt>
                <c:pt idx="15">
                  <c:v>171510</c:v>
                </c:pt>
                <c:pt idx="16">
                  <c:v>166528</c:v>
                </c:pt>
                <c:pt idx="17">
                  <c:v>197598</c:v>
                </c:pt>
                <c:pt idx="18">
                  <c:v>205718</c:v>
                </c:pt>
                <c:pt idx="19">
                  <c:v>187284</c:v>
                </c:pt>
                <c:pt idx="20">
                  <c:v>178736</c:v>
                </c:pt>
                <c:pt idx="21">
                  <c:v>161078</c:v>
                </c:pt>
                <c:pt idx="22">
                  <c:v>171478</c:v>
                </c:pt>
                <c:pt idx="23">
                  <c:v>158031</c:v>
                </c:pt>
                <c:pt idx="24">
                  <c:v>194436</c:v>
                </c:pt>
                <c:pt idx="25">
                  <c:v>175717</c:v>
                </c:pt>
                <c:pt idx="26">
                  <c:v>156320</c:v>
                </c:pt>
                <c:pt idx="27">
                  <c:v>167163</c:v>
                </c:pt>
                <c:pt idx="28">
                  <c:v>127425</c:v>
                </c:pt>
              </c:numCache>
            </c:numRef>
          </c:val>
        </c:ser>
        <c:ser>
          <c:idx val="2"/>
          <c:order val="2"/>
          <c:tx>
            <c:strRef>
              <c:f>'機械統計'!$AB$6:$AB$7</c:f>
              <c:strCache>
                <c:ptCount val="1"/>
                <c:pt idx="0">
                  <c:v>多層配線板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'機械統計'!$W$8:$Y$36</c:f>
              <c:multiLvlStrCache>
                <c:ptCount val="29"/>
                <c:lvl>
                  <c:pt idx="0">
                    <c:v>S48</c:v>
                  </c:pt>
                  <c:pt idx="1">
                    <c:v>S49</c:v>
                  </c:pt>
                  <c:pt idx="2">
                    <c:v>S50</c:v>
                  </c:pt>
                  <c:pt idx="3">
                    <c:v>S51</c:v>
                  </c:pt>
                  <c:pt idx="4">
                    <c:v>S52</c:v>
                  </c:pt>
                  <c:pt idx="5">
                    <c:v>S53</c:v>
                  </c:pt>
                  <c:pt idx="6">
                    <c:v>S54</c:v>
                  </c:pt>
                  <c:pt idx="7">
                    <c:v>S55</c:v>
                  </c:pt>
                  <c:pt idx="8">
                    <c:v>S56</c:v>
                  </c:pt>
                  <c:pt idx="9">
                    <c:v>S57</c:v>
                  </c:pt>
                  <c:pt idx="10">
                    <c:v>S58</c:v>
                  </c:pt>
                  <c:pt idx="11">
                    <c:v>S59</c:v>
                  </c:pt>
                  <c:pt idx="12">
                    <c:v>S60</c:v>
                  </c:pt>
                  <c:pt idx="13">
                    <c:v>S61</c:v>
                  </c:pt>
                  <c:pt idx="14">
                    <c:v>S62</c:v>
                  </c:pt>
                  <c:pt idx="15">
                    <c:v>S63</c:v>
                  </c:pt>
                  <c:pt idx="16">
                    <c:v>H 1</c:v>
                  </c:pt>
                  <c:pt idx="17">
                    <c:v>H 2</c:v>
                  </c:pt>
                  <c:pt idx="18">
                    <c:v>H 3</c:v>
                  </c:pt>
                  <c:pt idx="19">
                    <c:v>H 4</c:v>
                  </c:pt>
                  <c:pt idx="20">
                    <c:v>H 5</c:v>
                  </c:pt>
                  <c:pt idx="21">
                    <c:v>H 6</c:v>
                  </c:pt>
                  <c:pt idx="22">
                    <c:v>H 7</c:v>
                  </c:pt>
                  <c:pt idx="23">
                    <c:v>H 8</c:v>
                  </c:pt>
                  <c:pt idx="24">
                    <c:v>H 9</c:v>
                  </c:pt>
                  <c:pt idx="25">
                    <c:v>H10</c:v>
                  </c:pt>
                  <c:pt idx="26">
                    <c:v>H11</c:v>
                  </c:pt>
                  <c:pt idx="27">
                    <c:v>H12</c:v>
                  </c:pt>
                  <c:pt idx="28">
                    <c:v>H13</c:v>
                  </c:pt>
                </c:lvl>
              </c:multiLvlStrCache>
            </c:multiLvlStrRef>
          </c:cat>
          <c:val>
            <c:numRef>
              <c:f>'機械統計'!$AB$8:$AB$36</c:f>
              <c:numCache>
                <c:ptCount val="29"/>
                <c:pt idx="0">
                  <c:v>6257</c:v>
                </c:pt>
                <c:pt idx="1">
                  <c:v>6269</c:v>
                </c:pt>
                <c:pt idx="2">
                  <c:v>8442</c:v>
                </c:pt>
                <c:pt idx="3">
                  <c:v>7499</c:v>
                </c:pt>
                <c:pt idx="4">
                  <c:v>6161</c:v>
                </c:pt>
                <c:pt idx="5">
                  <c:v>7935</c:v>
                </c:pt>
                <c:pt idx="6">
                  <c:v>10246</c:v>
                </c:pt>
                <c:pt idx="7">
                  <c:v>13234</c:v>
                </c:pt>
                <c:pt idx="8">
                  <c:v>18461</c:v>
                </c:pt>
                <c:pt idx="9">
                  <c:v>27652</c:v>
                </c:pt>
                <c:pt idx="10">
                  <c:v>40087</c:v>
                </c:pt>
                <c:pt idx="11">
                  <c:v>63996</c:v>
                </c:pt>
                <c:pt idx="12">
                  <c:v>84794</c:v>
                </c:pt>
                <c:pt idx="13">
                  <c:v>97900</c:v>
                </c:pt>
                <c:pt idx="14">
                  <c:v>164233</c:v>
                </c:pt>
                <c:pt idx="15">
                  <c:v>190003</c:v>
                </c:pt>
                <c:pt idx="16">
                  <c:v>213618</c:v>
                </c:pt>
                <c:pt idx="17">
                  <c:v>248505</c:v>
                </c:pt>
                <c:pt idx="18">
                  <c:v>324251</c:v>
                </c:pt>
                <c:pt idx="19">
                  <c:v>283872</c:v>
                </c:pt>
                <c:pt idx="20">
                  <c:v>266447</c:v>
                </c:pt>
                <c:pt idx="21">
                  <c:v>269353</c:v>
                </c:pt>
                <c:pt idx="22">
                  <c:v>329508</c:v>
                </c:pt>
                <c:pt idx="23">
                  <c:v>387305</c:v>
                </c:pt>
                <c:pt idx="24">
                  <c:v>465956</c:v>
                </c:pt>
                <c:pt idx="25">
                  <c:v>491208</c:v>
                </c:pt>
                <c:pt idx="26">
                  <c:v>511614</c:v>
                </c:pt>
                <c:pt idx="27">
                  <c:v>566968</c:v>
                </c:pt>
                <c:pt idx="28">
                  <c:v>496423</c:v>
                </c:pt>
              </c:numCache>
            </c:numRef>
          </c:val>
        </c:ser>
        <c:ser>
          <c:idx val="3"/>
          <c:order val="3"/>
          <c:tx>
            <c:strRef>
              <c:f>'機械統計'!$AC$6:$AC$7</c:f>
              <c:strCache>
                <c:ptCount val="1"/>
                <c:pt idx="0">
                  <c:v>ﾌﾚｷｼﾌﾞﾙ配線板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'機械統計'!$W$8:$Y$36</c:f>
              <c:multiLvlStrCache>
                <c:ptCount val="29"/>
                <c:lvl>
                  <c:pt idx="0">
                    <c:v>S48</c:v>
                  </c:pt>
                  <c:pt idx="1">
                    <c:v>S49</c:v>
                  </c:pt>
                  <c:pt idx="2">
                    <c:v>S50</c:v>
                  </c:pt>
                  <c:pt idx="3">
                    <c:v>S51</c:v>
                  </c:pt>
                  <c:pt idx="4">
                    <c:v>S52</c:v>
                  </c:pt>
                  <c:pt idx="5">
                    <c:v>S53</c:v>
                  </c:pt>
                  <c:pt idx="6">
                    <c:v>S54</c:v>
                  </c:pt>
                  <c:pt idx="7">
                    <c:v>S55</c:v>
                  </c:pt>
                  <c:pt idx="8">
                    <c:v>S56</c:v>
                  </c:pt>
                  <c:pt idx="9">
                    <c:v>S57</c:v>
                  </c:pt>
                  <c:pt idx="10">
                    <c:v>S58</c:v>
                  </c:pt>
                  <c:pt idx="11">
                    <c:v>S59</c:v>
                  </c:pt>
                  <c:pt idx="12">
                    <c:v>S60</c:v>
                  </c:pt>
                  <c:pt idx="13">
                    <c:v>S61</c:v>
                  </c:pt>
                  <c:pt idx="14">
                    <c:v>S62</c:v>
                  </c:pt>
                  <c:pt idx="15">
                    <c:v>S63</c:v>
                  </c:pt>
                  <c:pt idx="16">
                    <c:v>H 1</c:v>
                  </c:pt>
                  <c:pt idx="17">
                    <c:v>H 2</c:v>
                  </c:pt>
                  <c:pt idx="18">
                    <c:v>H 3</c:v>
                  </c:pt>
                  <c:pt idx="19">
                    <c:v>H 4</c:v>
                  </c:pt>
                  <c:pt idx="20">
                    <c:v>H 5</c:v>
                  </c:pt>
                  <c:pt idx="21">
                    <c:v>H 6</c:v>
                  </c:pt>
                  <c:pt idx="22">
                    <c:v>H 7</c:v>
                  </c:pt>
                  <c:pt idx="23">
                    <c:v>H 8</c:v>
                  </c:pt>
                  <c:pt idx="24">
                    <c:v>H 9</c:v>
                  </c:pt>
                  <c:pt idx="25">
                    <c:v>H10</c:v>
                  </c:pt>
                  <c:pt idx="26">
                    <c:v>H11</c:v>
                  </c:pt>
                  <c:pt idx="27">
                    <c:v>H12</c:v>
                  </c:pt>
                  <c:pt idx="28">
                    <c:v>H13</c:v>
                  </c:pt>
                </c:lvl>
              </c:multiLvlStrCache>
            </c:multiLvlStrRef>
          </c:cat>
          <c:val>
            <c:numRef>
              <c:f>'機械統計'!$AC$8:$AC$36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23998</c:v>
                </c:pt>
                <c:pt idx="13">
                  <c:v>27684</c:v>
                </c:pt>
                <c:pt idx="14">
                  <c:v>30952</c:v>
                </c:pt>
                <c:pt idx="15">
                  <c:v>35577</c:v>
                </c:pt>
                <c:pt idx="16">
                  <c:v>32322</c:v>
                </c:pt>
                <c:pt idx="17">
                  <c:v>36405</c:v>
                </c:pt>
                <c:pt idx="18">
                  <c:v>44298</c:v>
                </c:pt>
                <c:pt idx="19">
                  <c:v>41458</c:v>
                </c:pt>
                <c:pt idx="20">
                  <c:v>44108</c:v>
                </c:pt>
                <c:pt idx="21">
                  <c:v>53481</c:v>
                </c:pt>
                <c:pt idx="22">
                  <c:v>102922</c:v>
                </c:pt>
                <c:pt idx="23">
                  <c:v>115608</c:v>
                </c:pt>
                <c:pt idx="24">
                  <c:v>143525</c:v>
                </c:pt>
                <c:pt idx="25">
                  <c:v>148545</c:v>
                </c:pt>
                <c:pt idx="26">
                  <c:v>166573</c:v>
                </c:pt>
                <c:pt idx="27">
                  <c:v>165929</c:v>
                </c:pt>
                <c:pt idx="28">
                  <c:v>132201</c:v>
                </c:pt>
              </c:numCache>
            </c:numRef>
          </c:val>
        </c:ser>
        <c:axId val="34265710"/>
        <c:axId val="39955935"/>
      </c:barChart>
      <c:catAx>
        <c:axId val="34265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ゴシック"/>
                    <a:ea typeface="ＭＳ ゴシック"/>
                    <a:cs typeface="ＭＳ 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05"/>
              <c:y val="0.12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955935"/>
        <c:crosses val="autoZero"/>
        <c:auto val="1"/>
        <c:lblOffset val="100"/>
        <c:noMultiLvlLbl val="0"/>
      </c:catAx>
      <c:valAx>
        <c:axId val="399559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ゴシック"/>
                    <a:ea typeface="ＭＳ ゴシック"/>
                    <a:cs typeface="ＭＳ ゴシック"/>
                  </a:rPr>
                  <a:t>生産金額(百万円/年)</a:t>
                </a:r>
              </a:p>
            </c:rich>
          </c:tx>
          <c:layout>
            <c:manualLayout>
              <c:xMode val="factor"/>
              <c:yMode val="factor"/>
              <c:x val="0.0402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265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4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ゴシック"/>
                <a:ea typeface="ＭＳ ゴシック"/>
                <a:cs typeface="ＭＳ ゴシック"/>
              </a:rPr>
              <a:t>プリント配線板品種別年生産数量推移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7675"/>
          <c:w val="0.932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'機械統計'!$R$6:$R$7</c:f>
              <c:strCache>
                <c:ptCount val="1"/>
                <c:pt idx="0">
                  <c:v>片面配線板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'機械統計'!$O$8:$Q$36</c:f>
              <c:multiLvlStrCache>
                <c:ptCount val="29"/>
                <c:lvl>
                  <c:pt idx="0">
                    <c:v>S48</c:v>
                  </c:pt>
                  <c:pt idx="1">
                    <c:v>S49</c:v>
                  </c:pt>
                  <c:pt idx="2">
                    <c:v>S50</c:v>
                  </c:pt>
                  <c:pt idx="3">
                    <c:v>S51</c:v>
                  </c:pt>
                  <c:pt idx="4">
                    <c:v>S52</c:v>
                  </c:pt>
                  <c:pt idx="5">
                    <c:v>S53</c:v>
                  </c:pt>
                  <c:pt idx="6">
                    <c:v>S54</c:v>
                  </c:pt>
                  <c:pt idx="7">
                    <c:v>S55</c:v>
                  </c:pt>
                  <c:pt idx="8">
                    <c:v>S56</c:v>
                  </c:pt>
                  <c:pt idx="9">
                    <c:v>S57</c:v>
                  </c:pt>
                  <c:pt idx="10">
                    <c:v>S58</c:v>
                  </c:pt>
                  <c:pt idx="11">
                    <c:v>S59</c:v>
                  </c:pt>
                  <c:pt idx="12">
                    <c:v>S60</c:v>
                  </c:pt>
                  <c:pt idx="13">
                    <c:v>S61</c:v>
                  </c:pt>
                  <c:pt idx="14">
                    <c:v>S62</c:v>
                  </c:pt>
                  <c:pt idx="15">
                    <c:v>S63</c:v>
                  </c:pt>
                  <c:pt idx="16">
                    <c:v>H 1</c:v>
                  </c:pt>
                  <c:pt idx="17">
                    <c:v>H 2</c:v>
                  </c:pt>
                  <c:pt idx="18">
                    <c:v>H 3</c:v>
                  </c:pt>
                  <c:pt idx="19">
                    <c:v>H 4</c:v>
                  </c:pt>
                  <c:pt idx="20">
                    <c:v>H 5</c:v>
                  </c:pt>
                  <c:pt idx="21">
                    <c:v>H 6</c:v>
                  </c:pt>
                  <c:pt idx="22">
                    <c:v>H 7</c:v>
                  </c:pt>
                  <c:pt idx="23">
                    <c:v>H 8</c:v>
                  </c:pt>
                  <c:pt idx="24">
                    <c:v>H 9</c:v>
                  </c:pt>
                  <c:pt idx="25">
                    <c:v>H10</c:v>
                  </c:pt>
                  <c:pt idx="26">
                    <c:v>H11</c:v>
                  </c:pt>
                  <c:pt idx="27">
                    <c:v>H12</c:v>
                  </c:pt>
                  <c:pt idx="28">
                    <c:v>H13</c:v>
                  </c:pt>
                </c:lvl>
              </c:multiLvlStrCache>
            </c:multiLvlStrRef>
          </c:cat>
          <c:val>
            <c:numRef>
              <c:f>'機械統計'!$R$8:$R$36</c:f>
              <c:numCache>
                <c:ptCount val="29"/>
                <c:pt idx="0">
                  <c:v>3167</c:v>
                </c:pt>
                <c:pt idx="1">
                  <c:v>2470</c:v>
                </c:pt>
                <c:pt idx="2">
                  <c:v>2479</c:v>
                </c:pt>
                <c:pt idx="3">
                  <c:v>4000</c:v>
                </c:pt>
                <c:pt idx="4">
                  <c:v>4675</c:v>
                </c:pt>
                <c:pt idx="5">
                  <c:v>5426</c:v>
                </c:pt>
                <c:pt idx="6">
                  <c:v>6358</c:v>
                </c:pt>
                <c:pt idx="7">
                  <c:v>8766</c:v>
                </c:pt>
                <c:pt idx="8">
                  <c:v>10444</c:v>
                </c:pt>
                <c:pt idx="9">
                  <c:v>9336</c:v>
                </c:pt>
                <c:pt idx="10">
                  <c:v>11949</c:v>
                </c:pt>
                <c:pt idx="11">
                  <c:v>14408</c:v>
                </c:pt>
                <c:pt idx="12">
                  <c:v>13633</c:v>
                </c:pt>
                <c:pt idx="13">
                  <c:v>14610</c:v>
                </c:pt>
                <c:pt idx="14">
                  <c:v>19286</c:v>
                </c:pt>
                <c:pt idx="15">
                  <c:v>19683</c:v>
                </c:pt>
                <c:pt idx="16">
                  <c:v>20189</c:v>
                </c:pt>
                <c:pt idx="17">
                  <c:v>21963</c:v>
                </c:pt>
                <c:pt idx="18">
                  <c:v>18917</c:v>
                </c:pt>
                <c:pt idx="19">
                  <c:v>14536</c:v>
                </c:pt>
                <c:pt idx="20">
                  <c:v>13743</c:v>
                </c:pt>
                <c:pt idx="21">
                  <c:v>13550</c:v>
                </c:pt>
                <c:pt idx="22">
                  <c:v>14638</c:v>
                </c:pt>
                <c:pt idx="23">
                  <c:v>14121</c:v>
                </c:pt>
                <c:pt idx="24">
                  <c:v>17261</c:v>
                </c:pt>
                <c:pt idx="25">
                  <c:v>16098</c:v>
                </c:pt>
                <c:pt idx="26">
                  <c:v>14209</c:v>
                </c:pt>
                <c:pt idx="27">
                  <c:v>12050</c:v>
                </c:pt>
                <c:pt idx="28">
                  <c:v>8728</c:v>
                </c:pt>
              </c:numCache>
            </c:numRef>
          </c:val>
        </c:ser>
        <c:ser>
          <c:idx val="1"/>
          <c:order val="1"/>
          <c:tx>
            <c:strRef>
              <c:f>'機械統計'!$S$6:$S$7</c:f>
              <c:strCache>
                <c:ptCount val="1"/>
                <c:pt idx="0">
                  <c:v>両面配線板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'機械統計'!$O$8:$Q$36</c:f>
              <c:multiLvlStrCache>
                <c:ptCount val="29"/>
                <c:lvl>
                  <c:pt idx="0">
                    <c:v>S48</c:v>
                  </c:pt>
                  <c:pt idx="1">
                    <c:v>S49</c:v>
                  </c:pt>
                  <c:pt idx="2">
                    <c:v>S50</c:v>
                  </c:pt>
                  <c:pt idx="3">
                    <c:v>S51</c:v>
                  </c:pt>
                  <c:pt idx="4">
                    <c:v>S52</c:v>
                  </c:pt>
                  <c:pt idx="5">
                    <c:v>S53</c:v>
                  </c:pt>
                  <c:pt idx="6">
                    <c:v>S54</c:v>
                  </c:pt>
                  <c:pt idx="7">
                    <c:v>S55</c:v>
                  </c:pt>
                  <c:pt idx="8">
                    <c:v>S56</c:v>
                  </c:pt>
                  <c:pt idx="9">
                    <c:v>S57</c:v>
                  </c:pt>
                  <c:pt idx="10">
                    <c:v>S58</c:v>
                  </c:pt>
                  <c:pt idx="11">
                    <c:v>S59</c:v>
                  </c:pt>
                  <c:pt idx="12">
                    <c:v>S60</c:v>
                  </c:pt>
                  <c:pt idx="13">
                    <c:v>S61</c:v>
                  </c:pt>
                  <c:pt idx="14">
                    <c:v>S62</c:v>
                  </c:pt>
                  <c:pt idx="15">
                    <c:v>S63</c:v>
                  </c:pt>
                  <c:pt idx="16">
                    <c:v>H 1</c:v>
                  </c:pt>
                  <c:pt idx="17">
                    <c:v>H 2</c:v>
                  </c:pt>
                  <c:pt idx="18">
                    <c:v>H 3</c:v>
                  </c:pt>
                  <c:pt idx="19">
                    <c:v>H 4</c:v>
                  </c:pt>
                  <c:pt idx="20">
                    <c:v>H 5</c:v>
                  </c:pt>
                  <c:pt idx="21">
                    <c:v>H 6</c:v>
                  </c:pt>
                  <c:pt idx="22">
                    <c:v>H 7</c:v>
                  </c:pt>
                  <c:pt idx="23">
                    <c:v>H 8</c:v>
                  </c:pt>
                  <c:pt idx="24">
                    <c:v>H 9</c:v>
                  </c:pt>
                  <c:pt idx="25">
                    <c:v>H10</c:v>
                  </c:pt>
                  <c:pt idx="26">
                    <c:v>H11</c:v>
                  </c:pt>
                  <c:pt idx="27">
                    <c:v>H12</c:v>
                  </c:pt>
                  <c:pt idx="28">
                    <c:v>H13</c:v>
                  </c:pt>
                </c:lvl>
              </c:multiLvlStrCache>
            </c:multiLvlStrRef>
          </c:cat>
          <c:val>
            <c:numRef>
              <c:f>'機械統計'!$S$8:$S$36</c:f>
              <c:numCache>
                <c:ptCount val="29"/>
                <c:pt idx="0">
                  <c:v>590</c:v>
                </c:pt>
                <c:pt idx="1">
                  <c:v>464</c:v>
                </c:pt>
                <c:pt idx="2">
                  <c:v>463</c:v>
                </c:pt>
                <c:pt idx="3">
                  <c:v>586</c:v>
                </c:pt>
                <c:pt idx="4">
                  <c:v>581</c:v>
                </c:pt>
                <c:pt idx="5">
                  <c:v>698</c:v>
                </c:pt>
                <c:pt idx="6">
                  <c:v>990</c:v>
                </c:pt>
                <c:pt idx="7">
                  <c:v>854</c:v>
                </c:pt>
                <c:pt idx="8">
                  <c:v>1068</c:v>
                </c:pt>
                <c:pt idx="9">
                  <c:v>1417</c:v>
                </c:pt>
                <c:pt idx="10">
                  <c:v>1804</c:v>
                </c:pt>
                <c:pt idx="11">
                  <c:v>2227</c:v>
                </c:pt>
                <c:pt idx="12">
                  <c:v>2690</c:v>
                </c:pt>
                <c:pt idx="13">
                  <c:v>2875</c:v>
                </c:pt>
                <c:pt idx="14">
                  <c:v>4880</c:v>
                </c:pt>
                <c:pt idx="15">
                  <c:v>5957</c:v>
                </c:pt>
                <c:pt idx="16">
                  <c:v>5918</c:v>
                </c:pt>
                <c:pt idx="17">
                  <c:v>7370</c:v>
                </c:pt>
                <c:pt idx="18">
                  <c:v>7808</c:v>
                </c:pt>
                <c:pt idx="19">
                  <c:v>7282</c:v>
                </c:pt>
                <c:pt idx="20">
                  <c:v>6904</c:v>
                </c:pt>
                <c:pt idx="21">
                  <c:v>6446</c:v>
                </c:pt>
                <c:pt idx="22">
                  <c:v>6833</c:v>
                </c:pt>
                <c:pt idx="23">
                  <c:v>6498</c:v>
                </c:pt>
                <c:pt idx="24">
                  <c:v>8488</c:v>
                </c:pt>
                <c:pt idx="25">
                  <c:v>7986</c:v>
                </c:pt>
                <c:pt idx="26">
                  <c:v>7578</c:v>
                </c:pt>
                <c:pt idx="27">
                  <c:v>7627</c:v>
                </c:pt>
                <c:pt idx="28">
                  <c:v>5690</c:v>
                </c:pt>
              </c:numCache>
            </c:numRef>
          </c:val>
        </c:ser>
        <c:ser>
          <c:idx val="2"/>
          <c:order val="2"/>
          <c:tx>
            <c:strRef>
              <c:f>'機械統計'!$T$6:$T$7</c:f>
              <c:strCache>
                <c:ptCount val="1"/>
                <c:pt idx="0">
                  <c:v>多層配線板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'機械統計'!$O$8:$Q$36</c:f>
              <c:multiLvlStrCache>
                <c:ptCount val="29"/>
                <c:lvl>
                  <c:pt idx="0">
                    <c:v>S48</c:v>
                  </c:pt>
                  <c:pt idx="1">
                    <c:v>S49</c:v>
                  </c:pt>
                  <c:pt idx="2">
                    <c:v>S50</c:v>
                  </c:pt>
                  <c:pt idx="3">
                    <c:v>S51</c:v>
                  </c:pt>
                  <c:pt idx="4">
                    <c:v>S52</c:v>
                  </c:pt>
                  <c:pt idx="5">
                    <c:v>S53</c:v>
                  </c:pt>
                  <c:pt idx="6">
                    <c:v>S54</c:v>
                  </c:pt>
                  <c:pt idx="7">
                    <c:v>S55</c:v>
                  </c:pt>
                  <c:pt idx="8">
                    <c:v>S56</c:v>
                  </c:pt>
                  <c:pt idx="9">
                    <c:v>S57</c:v>
                  </c:pt>
                  <c:pt idx="10">
                    <c:v>S58</c:v>
                  </c:pt>
                  <c:pt idx="11">
                    <c:v>S59</c:v>
                  </c:pt>
                  <c:pt idx="12">
                    <c:v>S60</c:v>
                  </c:pt>
                  <c:pt idx="13">
                    <c:v>S61</c:v>
                  </c:pt>
                  <c:pt idx="14">
                    <c:v>S62</c:v>
                  </c:pt>
                  <c:pt idx="15">
                    <c:v>S63</c:v>
                  </c:pt>
                  <c:pt idx="16">
                    <c:v>H 1</c:v>
                  </c:pt>
                  <c:pt idx="17">
                    <c:v>H 2</c:v>
                  </c:pt>
                  <c:pt idx="18">
                    <c:v>H 3</c:v>
                  </c:pt>
                  <c:pt idx="19">
                    <c:v>H 4</c:v>
                  </c:pt>
                  <c:pt idx="20">
                    <c:v>H 5</c:v>
                  </c:pt>
                  <c:pt idx="21">
                    <c:v>H 6</c:v>
                  </c:pt>
                  <c:pt idx="22">
                    <c:v>H 7</c:v>
                  </c:pt>
                  <c:pt idx="23">
                    <c:v>H 8</c:v>
                  </c:pt>
                  <c:pt idx="24">
                    <c:v>H 9</c:v>
                  </c:pt>
                  <c:pt idx="25">
                    <c:v>H10</c:v>
                  </c:pt>
                  <c:pt idx="26">
                    <c:v>H11</c:v>
                  </c:pt>
                  <c:pt idx="27">
                    <c:v>H12</c:v>
                  </c:pt>
                  <c:pt idx="28">
                    <c:v>H13</c:v>
                  </c:pt>
                </c:lvl>
              </c:multiLvlStrCache>
            </c:multiLvlStrRef>
          </c:cat>
          <c:val>
            <c:numRef>
              <c:f>'機械統計'!$T$8:$T$36</c:f>
              <c:numCache>
                <c:ptCount val="29"/>
                <c:pt idx="0">
                  <c:v>49</c:v>
                </c:pt>
                <c:pt idx="1">
                  <c:v>73</c:v>
                </c:pt>
                <c:pt idx="2">
                  <c:v>113</c:v>
                </c:pt>
                <c:pt idx="3">
                  <c:v>120</c:v>
                </c:pt>
                <c:pt idx="4">
                  <c:v>104</c:v>
                </c:pt>
                <c:pt idx="5">
                  <c:v>149</c:v>
                </c:pt>
                <c:pt idx="6">
                  <c:v>182</c:v>
                </c:pt>
                <c:pt idx="7">
                  <c:v>203</c:v>
                </c:pt>
                <c:pt idx="8">
                  <c:v>268</c:v>
                </c:pt>
                <c:pt idx="9">
                  <c:v>371</c:v>
                </c:pt>
                <c:pt idx="10">
                  <c:v>552</c:v>
                </c:pt>
                <c:pt idx="11">
                  <c:v>892</c:v>
                </c:pt>
                <c:pt idx="12">
                  <c:v>1167</c:v>
                </c:pt>
                <c:pt idx="13">
                  <c:v>1542</c:v>
                </c:pt>
                <c:pt idx="14">
                  <c:v>2810</c:v>
                </c:pt>
                <c:pt idx="15">
                  <c:v>3615</c:v>
                </c:pt>
                <c:pt idx="16">
                  <c:v>4282</c:v>
                </c:pt>
                <c:pt idx="17">
                  <c:v>5262</c:v>
                </c:pt>
                <c:pt idx="18">
                  <c:v>5266</c:v>
                </c:pt>
                <c:pt idx="19">
                  <c:v>4364</c:v>
                </c:pt>
                <c:pt idx="20">
                  <c:v>3655</c:v>
                </c:pt>
                <c:pt idx="21">
                  <c:v>4178</c:v>
                </c:pt>
                <c:pt idx="22">
                  <c:v>5192</c:v>
                </c:pt>
                <c:pt idx="23">
                  <c:v>5570</c:v>
                </c:pt>
                <c:pt idx="24">
                  <c:v>6314</c:v>
                </c:pt>
                <c:pt idx="25">
                  <c:v>6312</c:v>
                </c:pt>
                <c:pt idx="26">
                  <c:v>7403</c:v>
                </c:pt>
                <c:pt idx="27">
                  <c:v>9160</c:v>
                </c:pt>
                <c:pt idx="28">
                  <c:v>7261</c:v>
                </c:pt>
              </c:numCache>
            </c:numRef>
          </c:val>
        </c:ser>
        <c:ser>
          <c:idx val="3"/>
          <c:order val="3"/>
          <c:tx>
            <c:strRef>
              <c:f>'機械統計'!$U$6:$U$7</c:f>
              <c:strCache>
                <c:ptCount val="1"/>
                <c:pt idx="0">
                  <c:v>ﾌﾚｷｼﾌﾞﾙ配線板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'機械統計'!$O$8:$Q$36</c:f>
              <c:multiLvlStrCache>
                <c:ptCount val="29"/>
                <c:lvl>
                  <c:pt idx="0">
                    <c:v>S48</c:v>
                  </c:pt>
                  <c:pt idx="1">
                    <c:v>S49</c:v>
                  </c:pt>
                  <c:pt idx="2">
                    <c:v>S50</c:v>
                  </c:pt>
                  <c:pt idx="3">
                    <c:v>S51</c:v>
                  </c:pt>
                  <c:pt idx="4">
                    <c:v>S52</c:v>
                  </c:pt>
                  <c:pt idx="5">
                    <c:v>S53</c:v>
                  </c:pt>
                  <c:pt idx="6">
                    <c:v>S54</c:v>
                  </c:pt>
                  <c:pt idx="7">
                    <c:v>S55</c:v>
                  </c:pt>
                  <c:pt idx="8">
                    <c:v>S56</c:v>
                  </c:pt>
                  <c:pt idx="9">
                    <c:v>S57</c:v>
                  </c:pt>
                  <c:pt idx="10">
                    <c:v>S58</c:v>
                  </c:pt>
                  <c:pt idx="11">
                    <c:v>S59</c:v>
                  </c:pt>
                  <c:pt idx="12">
                    <c:v>S60</c:v>
                  </c:pt>
                  <c:pt idx="13">
                    <c:v>S61</c:v>
                  </c:pt>
                  <c:pt idx="14">
                    <c:v>S62</c:v>
                  </c:pt>
                  <c:pt idx="15">
                    <c:v>S63</c:v>
                  </c:pt>
                  <c:pt idx="16">
                    <c:v>H 1</c:v>
                  </c:pt>
                  <c:pt idx="17">
                    <c:v>H 2</c:v>
                  </c:pt>
                  <c:pt idx="18">
                    <c:v>H 3</c:v>
                  </c:pt>
                  <c:pt idx="19">
                    <c:v>H 4</c:v>
                  </c:pt>
                  <c:pt idx="20">
                    <c:v>H 5</c:v>
                  </c:pt>
                  <c:pt idx="21">
                    <c:v>H 6</c:v>
                  </c:pt>
                  <c:pt idx="22">
                    <c:v>H 7</c:v>
                  </c:pt>
                  <c:pt idx="23">
                    <c:v>H 8</c:v>
                  </c:pt>
                  <c:pt idx="24">
                    <c:v>H 9</c:v>
                  </c:pt>
                  <c:pt idx="25">
                    <c:v>H10</c:v>
                  </c:pt>
                  <c:pt idx="26">
                    <c:v>H11</c:v>
                  </c:pt>
                  <c:pt idx="27">
                    <c:v>H12</c:v>
                  </c:pt>
                  <c:pt idx="28">
                    <c:v>H13</c:v>
                  </c:pt>
                </c:lvl>
              </c:multiLvlStrCache>
            </c:multiLvlStrRef>
          </c:cat>
          <c:val>
            <c:numRef>
              <c:f>'機械統計'!$U$8:$U$36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1842</c:v>
                </c:pt>
                <c:pt idx="13">
                  <c:v>1943</c:v>
                </c:pt>
                <c:pt idx="14">
                  <c:v>1821</c:v>
                </c:pt>
                <c:pt idx="15">
                  <c:v>2124</c:v>
                </c:pt>
                <c:pt idx="16">
                  <c:v>1882</c:v>
                </c:pt>
                <c:pt idx="17">
                  <c:v>2059</c:v>
                </c:pt>
                <c:pt idx="18">
                  <c:v>2136</c:v>
                </c:pt>
                <c:pt idx="19">
                  <c:v>1926</c:v>
                </c:pt>
                <c:pt idx="20">
                  <c:v>2184</c:v>
                </c:pt>
                <c:pt idx="21">
                  <c:v>2363</c:v>
                </c:pt>
                <c:pt idx="22">
                  <c:v>4165</c:v>
                </c:pt>
                <c:pt idx="23">
                  <c:v>4477</c:v>
                </c:pt>
                <c:pt idx="24">
                  <c:v>6283</c:v>
                </c:pt>
                <c:pt idx="25">
                  <c:v>6457</c:v>
                </c:pt>
                <c:pt idx="26">
                  <c:v>7248</c:v>
                </c:pt>
                <c:pt idx="27">
                  <c:v>7926</c:v>
                </c:pt>
                <c:pt idx="28">
                  <c:v>5661</c:v>
                </c:pt>
              </c:numCache>
            </c:numRef>
          </c:val>
        </c:ser>
        <c:axId val="24059096"/>
        <c:axId val="15205273"/>
      </c:barChart>
      <c:catAx>
        <c:axId val="24059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ゴシック"/>
                    <a:ea typeface="ＭＳ ゴシック"/>
                    <a:cs typeface="ＭＳ 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175"/>
              <c:y val="0.12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205273"/>
        <c:crosses val="autoZero"/>
        <c:auto val="1"/>
        <c:lblOffset val="100"/>
        <c:noMultiLvlLbl val="0"/>
      </c:catAx>
      <c:valAx>
        <c:axId val="152052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ゴシック"/>
                    <a:ea typeface="ＭＳ ゴシック"/>
                    <a:cs typeface="ＭＳ ゴシック"/>
                  </a:rPr>
                  <a:t>生産数量(1,000㎡/年)</a:t>
                </a:r>
              </a:p>
            </c:rich>
          </c:tx>
          <c:layout>
            <c:manualLayout>
              <c:xMode val="factor"/>
              <c:yMode val="factor"/>
              <c:x val="0.042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059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"/>
          <c:y val="0.12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ゴシック"/>
                <a:ea typeface="ＭＳ ゴシック"/>
                <a:cs typeface="ＭＳ ゴシック"/>
              </a:rPr>
              <a:t>プリント配線板生産額推移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0.99625"/>
          <c:h val="0.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'機械統計'!$AO$7</c:f>
              <c:strCache>
                <c:ptCount val="1"/>
                <c:pt idx="0">
                  <c:v>導体の層数が3以下(民生機器用)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'機械統計'!$AN$8:$AN$36</c:f>
              <c:strCache>
                <c:ptCount val="29"/>
                <c:pt idx="0">
                  <c:v>S48</c:v>
                </c:pt>
                <c:pt idx="1">
                  <c:v>S49</c:v>
                </c:pt>
                <c:pt idx="2">
                  <c:v>S50</c:v>
                </c:pt>
                <c:pt idx="3">
                  <c:v>S51</c:v>
                </c:pt>
                <c:pt idx="4">
                  <c:v>S52</c:v>
                </c:pt>
                <c:pt idx="5">
                  <c:v>S53</c:v>
                </c:pt>
                <c:pt idx="6">
                  <c:v>S54</c:v>
                </c:pt>
                <c:pt idx="7">
                  <c:v>S55</c:v>
                </c:pt>
                <c:pt idx="8">
                  <c:v>S56</c:v>
                </c:pt>
                <c:pt idx="9">
                  <c:v>S57</c:v>
                </c:pt>
                <c:pt idx="10">
                  <c:v>S58</c:v>
                </c:pt>
                <c:pt idx="11">
                  <c:v>S59</c:v>
                </c:pt>
                <c:pt idx="12">
                  <c:v>S60</c:v>
                </c:pt>
                <c:pt idx="13">
                  <c:v>S61</c:v>
                </c:pt>
                <c:pt idx="14">
                  <c:v>S62</c:v>
                </c:pt>
                <c:pt idx="15">
                  <c:v>S63</c:v>
                </c:pt>
                <c:pt idx="16">
                  <c:v>H 1</c:v>
                </c:pt>
                <c:pt idx="17">
                  <c:v>H 2</c:v>
                </c:pt>
                <c:pt idx="18">
                  <c:v>H 3</c:v>
                </c:pt>
                <c:pt idx="19">
                  <c:v>H 4</c:v>
                </c:pt>
                <c:pt idx="20">
                  <c:v>H 5</c:v>
                </c:pt>
                <c:pt idx="21">
                  <c:v>H 6</c:v>
                </c:pt>
                <c:pt idx="22">
                  <c:v>H 7</c:v>
                </c:pt>
                <c:pt idx="23">
                  <c:v>H 8</c:v>
                </c:pt>
                <c:pt idx="24">
                  <c:v>H 9</c:v>
                </c:pt>
                <c:pt idx="25">
                  <c:v>H10</c:v>
                </c:pt>
                <c:pt idx="26">
                  <c:v>H11</c:v>
                </c:pt>
                <c:pt idx="27">
                  <c:v>H12</c:v>
                </c:pt>
                <c:pt idx="28">
                  <c:v>H13</c:v>
                </c:pt>
              </c:strCache>
            </c:strRef>
          </c:cat>
          <c:val>
            <c:numRef>
              <c:f>'機械統計'!$AO$8:$AO$36</c:f>
              <c:numCache>
                <c:ptCount val="29"/>
                <c:pt idx="0">
                  <c:v>16706</c:v>
                </c:pt>
                <c:pt idx="1">
                  <c:v>19468</c:v>
                </c:pt>
                <c:pt idx="2">
                  <c:v>16989</c:v>
                </c:pt>
                <c:pt idx="3">
                  <c:v>32326</c:v>
                </c:pt>
                <c:pt idx="4">
                  <c:v>41133</c:v>
                </c:pt>
                <c:pt idx="5">
                  <c:v>41964</c:v>
                </c:pt>
                <c:pt idx="6">
                  <c:v>43276</c:v>
                </c:pt>
                <c:pt idx="7">
                  <c:v>56527</c:v>
                </c:pt>
                <c:pt idx="8">
                  <c:v>68816</c:v>
                </c:pt>
                <c:pt idx="9">
                  <c:v>62995</c:v>
                </c:pt>
                <c:pt idx="10">
                  <c:v>74092</c:v>
                </c:pt>
                <c:pt idx="11">
                  <c:v>87958</c:v>
                </c:pt>
              </c:numCache>
            </c:numRef>
          </c:val>
        </c:ser>
        <c:ser>
          <c:idx val="1"/>
          <c:order val="1"/>
          <c:tx>
            <c:strRef>
              <c:f>'機械統計'!$AP$7</c:f>
              <c:strCache>
                <c:ptCount val="1"/>
                <c:pt idx="0">
                  <c:v>導体の層数が3以下(産業機器用)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'機械統計'!$AN$8:$AN$36</c:f>
              <c:strCache>
                <c:ptCount val="29"/>
                <c:pt idx="0">
                  <c:v>S48</c:v>
                </c:pt>
                <c:pt idx="1">
                  <c:v>S49</c:v>
                </c:pt>
                <c:pt idx="2">
                  <c:v>S50</c:v>
                </c:pt>
                <c:pt idx="3">
                  <c:v>S51</c:v>
                </c:pt>
                <c:pt idx="4">
                  <c:v>S52</c:v>
                </c:pt>
                <c:pt idx="5">
                  <c:v>S53</c:v>
                </c:pt>
                <c:pt idx="6">
                  <c:v>S54</c:v>
                </c:pt>
                <c:pt idx="7">
                  <c:v>S55</c:v>
                </c:pt>
                <c:pt idx="8">
                  <c:v>S56</c:v>
                </c:pt>
                <c:pt idx="9">
                  <c:v>S57</c:v>
                </c:pt>
                <c:pt idx="10">
                  <c:v>S58</c:v>
                </c:pt>
                <c:pt idx="11">
                  <c:v>S59</c:v>
                </c:pt>
                <c:pt idx="12">
                  <c:v>S60</c:v>
                </c:pt>
                <c:pt idx="13">
                  <c:v>S61</c:v>
                </c:pt>
                <c:pt idx="14">
                  <c:v>S62</c:v>
                </c:pt>
                <c:pt idx="15">
                  <c:v>S63</c:v>
                </c:pt>
                <c:pt idx="16">
                  <c:v>H 1</c:v>
                </c:pt>
                <c:pt idx="17">
                  <c:v>H 2</c:v>
                </c:pt>
                <c:pt idx="18">
                  <c:v>H 3</c:v>
                </c:pt>
                <c:pt idx="19">
                  <c:v>H 4</c:v>
                </c:pt>
                <c:pt idx="20">
                  <c:v>H 5</c:v>
                </c:pt>
                <c:pt idx="21">
                  <c:v>H 6</c:v>
                </c:pt>
                <c:pt idx="22">
                  <c:v>H 7</c:v>
                </c:pt>
                <c:pt idx="23">
                  <c:v>H 8</c:v>
                </c:pt>
                <c:pt idx="24">
                  <c:v>H 9</c:v>
                </c:pt>
                <c:pt idx="25">
                  <c:v>H10</c:v>
                </c:pt>
                <c:pt idx="26">
                  <c:v>H11</c:v>
                </c:pt>
                <c:pt idx="27">
                  <c:v>H12</c:v>
                </c:pt>
                <c:pt idx="28">
                  <c:v>H13</c:v>
                </c:pt>
              </c:strCache>
            </c:strRef>
          </c:cat>
          <c:val>
            <c:numRef>
              <c:f>'機械統計'!$AP$8:$AP$36</c:f>
              <c:numCache>
                <c:ptCount val="29"/>
                <c:pt idx="0">
                  <c:v>20540</c:v>
                </c:pt>
                <c:pt idx="1">
                  <c:v>21436</c:v>
                </c:pt>
                <c:pt idx="2">
                  <c:v>18581</c:v>
                </c:pt>
                <c:pt idx="3">
                  <c:v>23167</c:v>
                </c:pt>
                <c:pt idx="4">
                  <c:v>24853</c:v>
                </c:pt>
                <c:pt idx="5">
                  <c:v>31288</c:v>
                </c:pt>
                <c:pt idx="6">
                  <c:v>44513</c:v>
                </c:pt>
                <c:pt idx="7">
                  <c:v>46511</c:v>
                </c:pt>
                <c:pt idx="8">
                  <c:v>55037</c:v>
                </c:pt>
                <c:pt idx="9">
                  <c:v>69846</c:v>
                </c:pt>
                <c:pt idx="10">
                  <c:v>80554</c:v>
                </c:pt>
                <c:pt idx="11">
                  <c:v>101572</c:v>
                </c:pt>
              </c:numCache>
            </c:numRef>
          </c:val>
        </c:ser>
        <c:ser>
          <c:idx val="2"/>
          <c:order val="2"/>
          <c:tx>
            <c:strRef>
              <c:f>'機械統計'!$AQ$7</c:f>
              <c:strCache>
                <c:ptCount val="1"/>
                <c:pt idx="0">
                  <c:v>導体の層数が4以上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'機械統計'!$AN$8:$AN$36</c:f>
              <c:strCache>
                <c:ptCount val="29"/>
                <c:pt idx="0">
                  <c:v>S48</c:v>
                </c:pt>
                <c:pt idx="1">
                  <c:v>S49</c:v>
                </c:pt>
                <c:pt idx="2">
                  <c:v>S50</c:v>
                </c:pt>
                <c:pt idx="3">
                  <c:v>S51</c:v>
                </c:pt>
                <c:pt idx="4">
                  <c:v>S52</c:v>
                </c:pt>
                <c:pt idx="5">
                  <c:v>S53</c:v>
                </c:pt>
                <c:pt idx="6">
                  <c:v>S54</c:v>
                </c:pt>
                <c:pt idx="7">
                  <c:v>S55</c:v>
                </c:pt>
                <c:pt idx="8">
                  <c:v>S56</c:v>
                </c:pt>
                <c:pt idx="9">
                  <c:v>S57</c:v>
                </c:pt>
                <c:pt idx="10">
                  <c:v>S58</c:v>
                </c:pt>
                <c:pt idx="11">
                  <c:v>S59</c:v>
                </c:pt>
                <c:pt idx="12">
                  <c:v>S60</c:v>
                </c:pt>
                <c:pt idx="13">
                  <c:v>S61</c:v>
                </c:pt>
                <c:pt idx="14">
                  <c:v>S62</c:v>
                </c:pt>
                <c:pt idx="15">
                  <c:v>S63</c:v>
                </c:pt>
                <c:pt idx="16">
                  <c:v>H 1</c:v>
                </c:pt>
                <c:pt idx="17">
                  <c:v>H 2</c:v>
                </c:pt>
                <c:pt idx="18">
                  <c:v>H 3</c:v>
                </c:pt>
                <c:pt idx="19">
                  <c:v>H 4</c:v>
                </c:pt>
                <c:pt idx="20">
                  <c:v>H 5</c:v>
                </c:pt>
                <c:pt idx="21">
                  <c:v>H 6</c:v>
                </c:pt>
                <c:pt idx="22">
                  <c:v>H 7</c:v>
                </c:pt>
                <c:pt idx="23">
                  <c:v>H 8</c:v>
                </c:pt>
                <c:pt idx="24">
                  <c:v>H 9</c:v>
                </c:pt>
                <c:pt idx="25">
                  <c:v>H10</c:v>
                </c:pt>
                <c:pt idx="26">
                  <c:v>H11</c:v>
                </c:pt>
                <c:pt idx="27">
                  <c:v>H12</c:v>
                </c:pt>
                <c:pt idx="28">
                  <c:v>H13</c:v>
                </c:pt>
              </c:strCache>
            </c:strRef>
          </c:cat>
          <c:val>
            <c:numRef>
              <c:f>'機械統計'!$AQ$8:$AQ$36</c:f>
              <c:numCache>
                <c:ptCount val="29"/>
                <c:pt idx="0">
                  <c:v>6257</c:v>
                </c:pt>
                <c:pt idx="1">
                  <c:v>6269</c:v>
                </c:pt>
                <c:pt idx="2">
                  <c:v>8442</c:v>
                </c:pt>
                <c:pt idx="3">
                  <c:v>7499</c:v>
                </c:pt>
                <c:pt idx="4">
                  <c:v>6161</c:v>
                </c:pt>
                <c:pt idx="5">
                  <c:v>7935</c:v>
                </c:pt>
                <c:pt idx="6">
                  <c:v>10246</c:v>
                </c:pt>
                <c:pt idx="7">
                  <c:v>13234</c:v>
                </c:pt>
                <c:pt idx="8">
                  <c:v>18461</c:v>
                </c:pt>
                <c:pt idx="9">
                  <c:v>27652</c:v>
                </c:pt>
                <c:pt idx="10">
                  <c:v>40087</c:v>
                </c:pt>
                <c:pt idx="11">
                  <c:v>63996</c:v>
                </c:pt>
              </c:numCache>
            </c:numRef>
          </c:val>
        </c:ser>
        <c:ser>
          <c:idx val="3"/>
          <c:order val="3"/>
          <c:tx>
            <c:strRef>
              <c:f>'機械統計'!$AR$7</c:f>
              <c:strCache>
                <c:ptCount val="1"/>
                <c:pt idx="0">
                  <c:v>片面配線板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'機械統計'!$AN$8:$AN$36</c:f>
              <c:strCache>
                <c:ptCount val="29"/>
                <c:pt idx="0">
                  <c:v>S48</c:v>
                </c:pt>
                <c:pt idx="1">
                  <c:v>S49</c:v>
                </c:pt>
                <c:pt idx="2">
                  <c:v>S50</c:v>
                </c:pt>
                <c:pt idx="3">
                  <c:v>S51</c:v>
                </c:pt>
                <c:pt idx="4">
                  <c:v>S52</c:v>
                </c:pt>
                <c:pt idx="5">
                  <c:v>S53</c:v>
                </c:pt>
                <c:pt idx="6">
                  <c:v>S54</c:v>
                </c:pt>
                <c:pt idx="7">
                  <c:v>S55</c:v>
                </c:pt>
                <c:pt idx="8">
                  <c:v>S56</c:v>
                </c:pt>
                <c:pt idx="9">
                  <c:v>S57</c:v>
                </c:pt>
                <c:pt idx="10">
                  <c:v>S58</c:v>
                </c:pt>
                <c:pt idx="11">
                  <c:v>S59</c:v>
                </c:pt>
                <c:pt idx="12">
                  <c:v>S60</c:v>
                </c:pt>
                <c:pt idx="13">
                  <c:v>S61</c:v>
                </c:pt>
                <c:pt idx="14">
                  <c:v>S62</c:v>
                </c:pt>
                <c:pt idx="15">
                  <c:v>S63</c:v>
                </c:pt>
                <c:pt idx="16">
                  <c:v>H 1</c:v>
                </c:pt>
                <c:pt idx="17">
                  <c:v>H 2</c:v>
                </c:pt>
                <c:pt idx="18">
                  <c:v>H 3</c:v>
                </c:pt>
                <c:pt idx="19">
                  <c:v>H 4</c:v>
                </c:pt>
                <c:pt idx="20">
                  <c:v>H 5</c:v>
                </c:pt>
                <c:pt idx="21">
                  <c:v>H 6</c:v>
                </c:pt>
                <c:pt idx="22">
                  <c:v>H 7</c:v>
                </c:pt>
                <c:pt idx="23">
                  <c:v>H 8</c:v>
                </c:pt>
                <c:pt idx="24">
                  <c:v>H 9</c:v>
                </c:pt>
                <c:pt idx="25">
                  <c:v>H10</c:v>
                </c:pt>
                <c:pt idx="26">
                  <c:v>H11</c:v>
                </c:pt>
                <c:pt idx="27">
                  <c:v>H12</c:v>
                </c:pt>
                <c:pt idx="28">
                  <c:v>H13</c:v>
                </c:pt>
              </c:strCache>
            </c:strRef>
          </c:cat>
          <c:val>
            <c:numRef>
              <c:f>'機械統計'!$AR$8:$AR$36</c:f>
              <c:numCache>
                <c:ptCount val="29"/>
                <c:pt idx="12">
                  <c:v>74749</c:v>
                </c:pt>
                <c:pt idx="13">
                  <c:v>71126</c:v>
                </c:pt>
                <c:pt idx="14">
                  <c:v>84462</c:v>
                </c:pt>
                <c:pt idx="15">
                  <c:v>86139</c:v>
                </c:pt>
                <c:pt idx="16">
                  <c:v>88073</c:v>
                </c:pt>
                <c:pt idx="17">
                  <c:v>100204</c:v>
                </c:pt>
                <c:pt idx="18">
                  <c:v>89452</c:v>
                </c:pt>
                <c:pt idx="19">
                  <c:v>69814</c:v>
                </c:pt>
                <c:pt idx="20">
                  <c:v>62595</c:v>
                </c:pt>
                <c:pt idx="21">
                  <c:v>59933</c:v>
                </c:pt>
                <c:pt idx="22">
                  <c:v>63620</c:v>
                </c:pt>
                <c:pt idx="23">
                  <c:v>61727</c:v>
                </c:pt>
                <c:pt idx="24">
                  <c:v>73591</c:v>
                </c:pt>
                <c:pt idx="25">
                  <c:v>66685</c:v>
                </c:pt>
                <c:pt idx="26">
                  <c:v>57112</c:v>
                </c:pt>
                <c:pt idx="27">
                  <c:v>49914</c:v>
                </c:pt>
                <c:pt idx="28">
                  <c:v>34363</c:v>
                </c:pt>
              </c:numCache>
            </c:numRef>
          </c:val>
        </c:ser>
        <c:ser>
          <c:idx val="4"/>
          <c:order val="4"/>
          <c:tx>
            <c:strRef>
              <c:f>'機械統計'!$AS$7</c:f>
              <c:strCache>
                <c:ptCount val="1"/>
                <c:pt idx="0">
                  <c:v>両面配線板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'機械統計'!$AN$8:$AN$36</c:f>
              <c:strCache>
                <c:ptCount val="29"/>
                <c:pt idx="0">
                  <c:v>S48</c:v>
                </c:pt>
                <c:pt idx="1">
                  <c:v>S49</c:v>
                </c:pt>
                <c:pt idx="2">
                  <c:v>S50</c:v>
                </c:pt>
                <c:pt idx="3">
                  <c:v>S51</c:v>
                </c:pt>
                <c:pt idx="4">
                  <c:v>S52</c:v>
                </c:pt>
                <c:pt idx="5">
                  <c:v>S53</c:v>
                </c:pt>
                <c:pt idx="6">
                  <c:v>S54</c:v>
                </c:pt>
                <c:pt idx="7">
                  <c:v>S55</c:v>
                </c:pt>
                <c:pt idx="8">
                  <c:v>S56</c:v>
                </c:pt>
                <c:pt idx="9">
                  <c:v>S57</c:v>
                </c:pt>
                <c:pt idx="10">
                  <c:v>S58</c:v>
                </c:pt>
                <c:pt idx="11">
                  <c:v>S59</c:v>
                </c:pt>
                <c:pt idx="12">
                  <c:v>S60</c:v>
                </c:pt>
                <c:pt idx="13">
                  <c:v>S61</c:v>
                </c:pt>
                <c:pt idx="14">
                  <c:v>S62</c:v>
                </c:pt>
                <c:pt idx="15">
                  <c:v>S63</c:v>
                </c:pt>
                <c:pt idx="16">
                  <c:v>H 1</c:v>
                </c:pt>
                <c:pt idx="17">
                  <c:v>H 2</c:v>
                </c:pt>
                <c:pt idx="18">
                  <c:v>H 3</c:v>
                </c:pt>
                <c:pt idx="19">
                  <c:v>H 4</c:v>
                </c:pt>
                <c:pt idx="20">
                  <c:v>H 5</c:v>
                </c:pt>
                <c:pt idx="21">
                  <c:v>H 6</c:v>
                </c:pt>
                <c:pt idx="22">
                  <c:v>H 7</c:v>
                </c:pt>
                <c:pt idx="23">
                  <c:v>H 8</c:v>
                </c:pt>
                <c:pt idx="24">
                  <c:v>H 9</c:v>
                </c:pt>
                <c:pt idx="25">
                  <c:v>H10</c:v>
                </c:pt>
                <c:pt idx="26">
                  <c:v>H11</c:v>
                </c:pt>
                <c:pt idx="27">
                  <c:v>H12</c:v>
                </c:pt>
                <c:pt idx="28">
                  <c:v>H13</c:v>
                </c:pt>
              </c:strCache>
            </c:strRef>
          </c:cat>
          <c:val>
            <c:numRef>
              <c:f>'機械統計'!$AS$8:$AS$36</c:f>
              <c:numCache>
                <c:ptCount val="29"/>
                <c:pt idx="12">
                  <c:v>103465</c:v>
                </c:pt>
                <c:pt idx="13">
                  <c:v>97775</c:v>
                </c:pt>
                <c:pt idx="14">
                  <c:v>148290</c:v>
                </c:pt>
                <c:pt idx="15">
                  <c:v>171510</c:v>
                </c:pt>
                <c:pt idx="16">
                  <c:v>166528</c:v>
                </c:pt>
                <c:pt idx="17">
                  <c:v>197598</c:v>
                </c:pt>
                <c:pt idx="18">
                  <c:v>205718</c:v>
                </c:pt>
                <c:pt idx="19">
                  <c:v>187284</c:v>
                </c:pt>
                <c:pt idx="20">
                  <c:v>178736</c:v>
                </c:pt>
                <c:pt idx="21">
                  <c:v>161078</c:v>
                </c:pt>
                <c:pt idx="22">
                  <c:v>171478</c:v>
                </c:pt>
                <c:pt idx="23">
                  <c:v>158031</c:v>
                </c:pt>
                <c:pt idx="24">
                  <c:v>194436</c:v>
                </c:pt>
                <c:pt idx="25">
                  <c:v>175717</c:v>
                </c:pt>
                <c:pt idx="26">
                  <c:v>156320</c:v>
                </c:pt>
                <c:pt idx="27">
                  <c:v>167163</c:v>
                </c:pt>
                <c:pt idx="28">
                  <c:v>127283</c:v>
                </c:pt>
              </c:numCache>
            </c:numRef>
          </c:val>
        </c:ser>
        <c:ser>
          <c:idx val="5"/>
          <c:order val="5"/>
          <c:tx>
            <c:strRef>
              <c:f>'機械統計'!$AT$7</c:f>
              <c:strCache>
                <c:ptCount val="1"/>
                <c:pt idx="0">
                  <c:v>多層配線板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'機械統計'!$AN$8:$AN$36</c:f>
              <c:strCache>
                <c:ptCount val="29"/>
                <c:pt idx="0">
                  <c:v>S48</c:v>
                </c:pt>
                <c:pt idx="1">
                  <c:v>S49</c:v>
                </c:pt>
                <c:pt idx="2">
                  <c:v>S50</c:v>
                </c:pt>
                <c:pt idx="3">
                  <c:v>S51</c:v>
                </c:pt>
                <c:pt idx="4">
                  <c:v>S52</c:v>
                </c:pt>
                <c:pt idx="5">
                  <c:v>S53</c:v>
                </c:pt>
                <c:pt idx="6">
                  <c:v>S54</c:v>
                </c:pt>
                <c:pt idx="7">
                  <c:v>S55</c:v>
                </c:pt>
                <c:pt idx="8">
                  <c:v>S56</c:v>
                </c:pt>
                <c:pt idx="9">
                  <c:v>S57</c:v>
                </c:pt>
                <c:pt idx="10">
                  <c:v>S58</c:v>
                </c:pt>
                <c:pt idx="11">
                  <c:v>S59</c:v>
                </c:pt>
                <c:pt idx="12">
                  <c:v>S60</c:v>
                </c:pt>
                <c:pt idx="13">
                  <c:v>S61</c:v>
                </c:pt>
                <c:pt idx="14">
                  <c:v>S62</c:v>
                </c:pt>
                <c:pt idx="15">
                  <c:v>S63</c:v>
                </c:pt>
                <c:pt idx="16">
                  <c:v>H 1</c:v>
                </c:pt>
                <c:pt idx="17">
                  <c:v>H 2</c:v>
                </c:pt>
                <c:pt idx="18">
                  <c:v>H 3</c:v>
                </c:pt>
                <c:pt idx="19">
                  <c:v>H 4</c:v>
                </c:pt>
                <c:pt idx="20">
                  <c:v>H 5</c:v>
                </c:pt>
                <c:pt idx="21">
                  <c:v>H 6</c:v>
                </c:pt>
                <c:pt idx="22">
                  <c:v>H 7</c:v>
                </c:pt>
                <c:pt idx="23">
                  <c:v>H 8</c:v>
                </c:pt>
                <c:pt idx="24">
                  <c:v>H 9</c:v>
                </c:pt>
                <c:pt idx="25">
                  <c:v>H10</c:v>
                </c:pt>
                <c:pt idx="26">
                  <c:v>H11</c:v>
                </c:pt>
                <c:pt idx="27">
                  <c:v>H12</c:v>
                </c:pt>
                <c:pt idx="28">
                  <c:v>H13</c:v>
                </c:pt>
              </c:strCache>
            </c:strRef>
          </c:cat>
          <c:val>
            <c:numRef>
              <c:f>'機械統計'!$AT$8:$AT$36</c:f>
              <c:numCache>
                <c:ptCount val="29"/>
                <c:pt idx="12">
                  <c:v>84794</c:v>
                </c:pt>
                <c:pt idx="13">
                  <c:v>97900</c:v>
                </c:pt>
                <c:pt idx="14">
                  <c:v>164233</c:v>
                </c:pt>
                <c:pt idx="15">
                  <c:v>190003</c:v>
                </c:pt>
                <c:pt idx="16">
                  <c:v>213618</c:v>
                </c:pt>
                <c:pt idx="17">
                  <c:v>248505</c:v>
                </c:pt>
                <c:pt idx="18">
                  <c:v>324251</c:v>
                </c:pt>
                <c:pt idx="19">
                  <c:v>283872</c:v>
                </c:pt>
                <c:pt idx="20">
                  <c:v>266447</c:v>
                </c:pt>
                <c:pt idx="21">
                  <c:v>269353</c:v>
                </c:pt>
                <c:pt idx="22">
                  <c:v>329508</c:v>
                </c:pt>
                <c:pt idx="23">
                  <c:v>387305</c:v>
                </c:pt>
                <c:pt idx="24">
                  <c:v>465956</c:v>
                </c:pt>
                <c:pt idx="25">
                  <c:v>491208</c:v>
                </c:pt>
                <c:pt idx="26">
                  <c:v>511614</c:v>
                </c:pt>
                <c:pt idx="27">
                  <c:v>566968</c:v>
                </c:pt>
                <c:pt idx="28">
                  <c:v>496932</c:v>
                </c:pt>
              </c:numCache>
            </c:numRef>
          </c:val>
        </c:ser>
        <c:ser>
          <c:idx val="6"/>
          <c:order val="6"/>
          <c:tx>
            <c:strRef>
              <c:f>'機械統計'!$AU$7</c:f>
              <c:strCache>
                <c:ptCount val="1"/>
                <c:pt idx="0">
                  <c:v>ﾌﾚｷｼﾌﾞﾙ配線板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'機械統計'!$AN$8:$AN$36</c:f>
              <c:strCache>
                <c:ptCount val="29"/>
                <c:pt idx="0">
                  <c:v>S48</c:v>
                </c:pt>
                <c:pt idx="1">
                  <c:v>S49</c:v>
                </c:pt>
                <c:pt idx="2">
                  <c:v>S50</c:v>
                </c:pt>
                <c:pt idx="3">
                  <c:v>S51</c:v>
                </c:pt>
                <c:pt idx="4">
                  <c:v>S52</c:v>
                </c:pt>
                <c:pt idx="5">
                  <c:v>S53</c:v>
                </c:pt>
                <c:pt idx="6">
                  <c:v>S54</c:v>
                </c:pt>
                <c:pt idx="7">
                  <c:v>S55</c:v>
                </c:pt>
                <c:pt idx="8">
                  <c:v>S56</c:v>
                </c:pt>
                <c:pt idx="9">
                  <c:v>S57</c:v>
                </c:pt>
                <c:pt idx="10">
                  <c:v>S58</c:v>
                </c:pt>
                <c:pt idx="11">
                  <c:v>S59</c:v>
                </c:pt>
                <c:pt idx="12">
                  <c:v>S60</c:v>
                </c:pt>
                <c:pt idx="13">
                  <c:v>S61</c:v>
                </c:pt>
                <c:pt idx="14">
                  <c:v>S62</c:v>
                </c:pt>
                <c:pt idx="15">
                  <c:v>S63</c:v>
                </c:pt>
                <c:pt idx="16">
                  <c:v>H 1</c:v>
                </c:pt>
                <c:pt idx="17">
                  <c:v>H 2</c:v>
                </c:pt>
                <c:pt idx="18">
                  <c:v>H 3</c:v>
                </c:pt>
                <c:pt idx="19">
                  <c:v>H 4</c:v>
                </c:pt>
                <c:pt idx="20">
                  <c:v>H 5</c:v>
                </c:pt>
                <c:pt idx="21">
                  <c:v>H 6</c:v>
                </c:pt>
                <c:pt idx="22">
                  <c:v>H 7</c:v>
                </c:pt>
                <c:pt idx="23">
                  <c:v>H 8</c:v>
                </c:pt>
                <c:pt idx="24">
                  <c:v>H 9</c:v>
                </c:pt>
                <c:pt idx="25">
                  <c:v>H10</c:v>
                </c:pt>
                <c:pt idx="26">
                  <c:v>H11</c:v>
                </c:pt>
                <c:pt idx="27">
                  <c:v>H12</c:v>
                </c:pt>
                <c:pt idx="28">
                  <c:v>H13</c:v>
                </c:pt>
              </c:strCache>
            </c:strRef>
          </c:cat>
          <c:val>
            <c:numRef>
              <c:f>'機械統計'!$AU$8:$AU$36</c:f>
              <c:numCache>
                <c:ptCount val="29"/>
                <c:pt idx="12">
                  <c:v>23998</c:v>
                </c:pt>
                <c:pt idx="13">
                  <c:v>27684</c:v>
                </c:pt>
                <c:pt idx="14">
                  <c:v>30952</c:v>
                </c:pt>
                <c:pt idx="15">
                  <c:v>35577</c:v>
                </c:pt>
                <c:pt idx="16">
                  <c:v>32322</c:v>
                </c:pt>
                <c:pt idx="17">
                  <c:v>36405</c:v>
                </c:pt>
                <c:pt idx="18">
                  <c:v>44298</c:v>
                </c:pt>
                <c:pt idx="19">
                  <c:v>41458</c:v>
                </c:pt>
                <c:pt idx="20">
                  <c:v>44108</c:v>
                </c:pt>
                <c:pt idx="21">
                  <c:v>53481</c:v>
                </c:pt>
                <c:pt idx="22">
                  <c:v>102922</c:v>
                </c:pt>
                <c:pt idx="23">
                  <c:v>115608</c:v>
                </c:pt>
                <c:pt idx="24">
                  <c:v>143525</c:v>
                </c:pt>
                <c:pt idx="25">
                  <c:v>148545</c:v>
                </c:pt>
                <c:pt idx="26">
                  <c:v>166573</c:v>
                </c:pt>
                <c:pt idx="27">
                  <c:v>165929</c:v>
                </c:pt>
                <c:pt idx="28">
                  <c:v>132717</c:v>
                </c:pt>
              </c:numCache>
            </c:numRef>
          </c:val>
        </c:ser>
        <c:overlap val="100"/>
        <c:axId val="2629730"/>
        <c:axId val="23667571"/>
      </c:barChart>
      <c:catAx>
        <c:axId val="2629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ゴシック"/>
                    <a:ea typeface="ＭＳ ゴシック"/>
                    <a:cs typeface="ＭＳ 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"/>
              <c:y val="0.12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667571"/>
        <c:crosses val="autoZero"/>
        <c:auto val="1"/>
        <c:lblOffset val="100"/>
        <c:noMultiLvlLbl val="0"/>
      </c:catAx>
      <c:valAx>
        <c:axId val="236675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ゴシック"/>
                    <a:ea typeface="ＭＳ ゴシック"/>
                    <a:cs typeface="ＭＳ ゴシック"/>
                  </a:rPr>
                  <a:t>生産額(百万円/年)</a:t>
                </a:r>
              </a:p>
            </c:rich>
          </c:tx>
          <c:layout>
            <c:manualLayout>
              <c:xMode val="factor"/>
              <c:yMode val="factor"/>
              <c:x val="0.028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29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"/>
          <c:y val="0.1145"/>
          <c:w val="0.2345"/>
          <c:h val="0.180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ゴシック"/>
                <a:ea typeface="ＭＳ ゴシック"/>
                <a:cs typeface="ＭＳ ゴシック"/>
              </a:rPr>
              <a:t>プリント配線板生産量推移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8"/>
          <c:w val="0.9895"/>
          <c:h val="0.88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'機械統計'!$AF$7</c:f>
              <c:strCache>
                <c:ptCount val="1"/>
                <c:pt idx="0">
                  <c:v>導体の層数が3以下(民生機器用)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'機械統計'!$AE$8:$AE$36</c:f>
              <c:strCache>
                <c:ptCount val="29"/>
                <c:pt idx="0">
                  <c:v>S48</c:v>
                </c:pt>
                <c:pt idx="1">
                  <c:v>S49</c:v>
                </c:pt>
                <c:pt idx="2">
                  <c:v>S50</c:v>
                </c:pt>
                <c:pt idx="3">
                  <c:v>S51</c:v>
                </c:pt>
                <c:pt idx="4">
                  <c:v>S52</c:v>
                </c:pt>
                <c:pt idx="5">
                  <c:v>S53</c:v>
                </c:pt>
                <c:pt idx="6">
                  <c:v>S54</c:v>
                </c:pt>
                <c:pt idx="7">
                  <c:v>S55</c:v>
                </c:pt>
                <c:pt idx="8">
                  <c:v>S56</c:v>
                </c:pt>
                <c:pt idx="9">
                  <c:v>S57</c:v>
                </c:pt>
                <c:pt idx="10">
                  <c:v>S58</c:v>
                </c:pt>
                <c:pt idx="11">
                  <c:v>S59</c:v>
                </c:pt>
                <c:pt idx="12">
                  <c:v>S60</c:v>
                </c:pt>
                <c:pt idx="13">
                  <c:v>S61</c:v>
                </c:pt>
                <c:pt idx="14">
                  <c:v>S62</c:v>
                </c:pt>
                <c:pt idx="15">
                  <c:v>S63</c:v>
                </c:pt>
                <c:pt idx="16">
                  <c:v>H 1</c:v>
                </c:pt>
                <c:pt idx="17">
                  <c:v>H 2</c:v>
                </c:pt>
                <c:pt idx="18">
                  <c:v>H 3</c:v>
                </c:pt>
                <c:pt idx="19">
                  <c:v>H 4</c:v>
                </c:pt>
                <c:pt idx="20">
                  <c:v>H 5</c:v>
                </c:pt>
                <c:pt idx="21">
                  <c:v>H 6</c:v>
                </c:pt>
                <c:pt idx="22">
                  <c:v>H 7</c:v>
                </c:pt>
                <c:pt idx="23">
                  <c:v>H 8</c:v>
                </c:pt>
                <c:pt idx="24">
                  <c:v>H 9</c:v>
                </c:pt>
                <c:pt idx="25">
                  <c:v>H10</c:v>
                </c:pt>
                <c:pt idx="26">
                  <c:v>H11</c:v>
                </c:pt>
                <c:pt idx="27">
                  <c:v>H12</c:v>
                </c:pt>
                <c:pt idx="28">
                  <c:v>H13</c:v>
                </c:pt>
              </c:strCache>
            </c:strRef>
          </c:cat>
          <c:val>
            <c:numRef>
              <c:f>'機械統計'!$AF$8:$AF$36</c:f>
              <c:numCache>
                <c:ptCount val="29"/>
                <c:pt idx="0">
                  <c:v>3167</c:v>
                </c:pt>
                <c:pt idx="1">
                  <c:v>2470</c:v>
                </c:pt>
                <c:pt idx="2">
                  <c:v>2479</c:v>
                </c:pt>
                <c:pt idx="3">
                  <c:v>4000</c:v>
                </c:pt>
                <c:pt idx="4">
                  <c:v>4675</c:v>
                </c:pt>
                <c:pt idx="5">
                  <c:v>5426</c:v>
                </c:pt>
                <c:pt idx="6">
                  <c:v>6358</c:v>
                </c:pt>
                <c:pt idx="7">
                  <c:v>8766</c:v>
                </c:pt>
                <c:pt idx="8">
                  <c:v>10444</c:v>
                </c:pt>
                <c:pt idx="9">
                  <c:v>9336</c:v>
                </c:pt>
                <c:pt idx="10">
                  <c:v>11949</c:v>
                </c:pt>
                <c:pt idx="11">
                  <c:v>14408</c:v>
                </c:pt>
              </c:numCache>
            </c:numRef>
          </c:val>
        </c:ser>
        <c:ser>
          <c:idx val="1"/>
          <c:order val="1"/>
          <c:tx>
            <c:strRef>
              <c:f>'機械統計'!$AG$7</c:f>
              <c:strCache>
                <c:ptCount val="1"/>
                <c:pt idx="0">
                  <c:v>導体の層数が3以下(産業機器用)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'機械統計'!$AE$8:$AE$36</c:f>
              <c:strCache>
                <c:ptCount val="29"/>
                <c:pt idx="0">
                  <c:v>S48</c:v>
                </c:pt>
                <c:pt idx="1">
                  <c:v>S49</c:v>
                </c:pt>
                <c:pt idx="2">
                  <c:v>S50</c:v>
                </c:pt>
                <c:pt idx="3">
                  <c:v>S51</c:v>
                </c:pt>
                <c:pt idx="4">
                  <c:v>S52</c:v>
                </c:pt>
                <c:pt idx="5">
                  <c:v>S53</c:v>
                </c:pt>
                <c:pt idx="6">
                  <c:v>S54</c:v>
                </c:pt>
                <c:pt idx="7">
                  <c:v>S55</c:v>
                </c:pt>
                <c:pt idx="8">
                  <c:v>S56</c:v>
                </c:pt>
                <c:pt idx="9">
                  <c:v>S57</c:v>
                </c:pt>
                <c:pt idx="10">
                  <c:v>S58</c:v>
                </c:pt>
                <c:pt idx="11">
                  <c:v>S59</c:v>
                </c:pt>
                <c:pt idx="12">
                  <c:v>S60</c:v>
                </c:pt>
                <c:pt idx="13">
                  <c:v>S61</c:v>
                </c:pt>
                <c:pt idx="14">
                  <c:v>S62</c:v>
                </c:pt>
                <c:pt idx="15">
                  <c:v>S63</c:v>
                </c:pt>
                <c:pt idx="16">
                  <c:v>H 1</c:v>
                </c:pt>
                <c:pt idx="17">
                  <c:v>H 2</c:v>
                </c:pt>
                <c:pt idx="18">
                  <c:v>H 3</c:v>
                </c:pt>
                <c:pt idx="19">
                  <c:v>H 4</c:v>
                </c:pt>
                <c:pt idx="20">
                  <c:v>H 5</c:v>
                </c:pt>
                <c:pt idx="21">
                  <c:v>H 6</c:v>
                </c:pt>
                <c:pt idx="22">
                  <c:v>H 7</c:v>
                </c:pt>
                <c:pt idx="23">
                  <c:v>H 8</c:v>
                </c:pt>
                <c:pt idx="24">
                  <c:v>H 9</c:v>
                </c:pt>
                <c:pt idx="25">
                  <c:v>H10</c:v>
                </c:pt>
                <c:pt idx="26">
                  <c:v>H11</c:v>
                </c:pt>
                <c:pt idx="27">
                  <c:v>H12</c:v>
                </c:pt>
                <c:pt idx="28">
                  <c:v>H13</c:v>
                </c:pt>
              </c:strCache>
            </c:strRef>
          </c:cat>
          <c:val>
            <c:numRef>
              <c:f>'機械統計'!$AG$8:$AG$36</c:f>
              <c:numCache>
                <c:ptCount val="29"/>
                <c:pt idx="0">
                  <c:v>590</c:v>
                </c:pt>
                <c:pt idx="1">
                  <c:v>464</c:v>
                </c:pt>
                <c:pt idx="2">
                  <c:v>463</c:v>
                </c:pt>
                <c:pt idx="3">
                  <c:v>586</c:v>
                </c:pt>
                <c:pt idx="4">
                  <c:v>581</c:v>
                </c:pt>
                <c:pt idx="5">
                  <c:v>698</c:v>
                </c:pt>
                <c:pt idx="6">
                  <c:v>990</c:v>
                </c:pt>
                <c:pt idx="7">
                  <c:v>854</c:v>
                </c:pt>
                <c:pt idx="8">
                  <c:v>1068</c:v>
                </c:pt>
                <c:pt idx="9">
                  <c:v>1417</c:v>
                </c:pt>
                <c:pt idx="10">
                  <c:v>1804</c:v>
                </c:pt>
                <c:pt idx="11">
                  <c:v>2227</c:v>
                </c:pt>
              </c:numCache>
            </c:numRef>
          </c:val>
        </c:ser>
        <c:ser>
          <c:idx val="2"/>
          <c:order val="2"/>
          <c:tx>
            <c:strRef>
              <c:f>'機械統計'!$AH$7</c:f>
              <c:strCache>
                <c:ptCount val="1"/>
                <c:pt idx="0">
                  <c:v>導体の層数が4以上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'機械統計'!$AE$8:$AE$36</c:f>
              <c:strCache>
                <c:ptCount val="29"/>
                <c:pt idx="0">
                  <c:v>S48</c:v>
                </c:pt>
                <c:pt idx="1">
                  <c:v>S49</c:v>
                </c:pt>
                <c:pt idx="2">
                  <c:v>S50</c:v>
                </c:pt>
                <c:pt idx="3">
                  <c:v>S51</c:v>
                </c:pt>
                <c:pt idx="4">
                  <c:v>S52</c:v>
                </c:pt>
                <c:pt idx="5">
                  <c:v>S53</c:v>
                </c:pt>
                <c:pt idx="6">
                  <c:v>S54</c:v>
                </c:pt>
                <c:pt idx="7">
                  <c:v>S55</c:v>
                </c:pt>
                <c:pt idx="8">
                  <c:v>S56</c:v>
                </c:pt>
                <c:pt idx="9">
                  <c:v>S57</c:v>
                </c:pt>
                <c:pt idx="10">
                  <c:v>S58</c:v>
                </c:pt>
                <c:pt idx="11">
                  <c:v>S59</c:v>
                </c:pt>
                <c:pt idx="12">
                  <c:v>S60</c:v>
                </c:pt>
                <c:pt idx="13">
                  <c:v>S61</c:v>
                </c:pt>
                <c:pt idx="14">
                  <c:v>S62</c:v>
                </c:pt>
                <c:pt idx="15">
                  <c:v>S63</c:v>
                </c:pt>
                <c:pt idx="16">
                  <c:v>H 1</c:v>
                </c:pt>
                <c:pt idx="17">
                  <c:v>H 2</c:v>
                </c:pt>
                <c:pt idx="18">
                  <c:v>H 3</c:v>
                </c:pt>
                <c:pt idx="19">
                  <c:v>H 4</c:v>
                </c:pt>
                <c:pt idx="20">
                  <c:v>H 5</c:v>
                </c:pt>
                <c:pt idx="21">
                  <c:v>H 6</c:v>
                </c:pt>
                <c:pt idx="22">
                  <c:v>H 7</c:v>
                </c:pt>
                <c:pt idx="23">
                  <c:v>H 8</c:v>
                </c:pt>
                <c:pt idx="24">
                  <c:v>H 9</c:v>
                </c:pt>
                <c:pt idx="25">
                  <c:v>H10</c:v>
                </c:pt>
                <c:pt idx="26">
                  <c:v>H11</c:v>
                </c:pt>
                <c:pt idx="27">
                  <c:v>H12</c:v>
                </c:pt>
                <c:pt idx="28">
                  <c:v>H13</c:v>
                </c:pt>
              </c:strCache>
            </c:strRef>
          </c:cat>
          <c:val>
            <c:numRef>
              <c:f>'機械統計'!$AH$8:$AH$36</c:f>
              <c:numCache>
                <c:ptCount val="29"/>
                <c:pt idx="0">
                  <c:v>49</c:v>
                </c:pt>
                <c:pt idx="1">
                  <c:v>73</c:v>
                </c:pt>
                <c:pt idx="2">
                  <c:v>113</c:v>
                </c:pt>
                <c:pt idx="3">
                  <c:v>120</c:v>
                </c:pt>
                <c:pt idx="4">
                  <c:v>104</c:v>
                </c:pt>
                <c:pt idx="5">
                  <c:v>149</c:v>
                </c:pt>
                <c:pt idx="6">
                  <c:v>182</c:v>
                </c:pt>
                <c:pt idx="7">
                  <c:v>203</c:v>
                </c:pt>
                <c:pt idx="8">
                  <c:v>268</c:v>
                </c:pt>
                <c:pt idx="9">
                  <c:v>371</c:v>
                </c:pt>
                <c:pt idx="10">
                  <c:v>552</c:v>
                </c:pt>
                <c:pt idx="11">
                  <c:v>892</c:v>
                </c:pt>
              </c:numCache>
            </c:numRef>
          </c:val>
        </c:ser>
        <c:ser>
          <c:idx val="3"/>
          <c:order val="3"/>
          <c:tx>
            <c:strRef>
              <c:f>'機械統計'!$AI$7</c:f>
              <c:strCache>
                <c:ptCount val="1"/>
                <c:pt idx="0">
                  <c:v>片面配線板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'機械統計'!$AE$8:$AE$36</c:f>
              <c:strCache>
                <c:ptCount val="29"/>
                <c:pt idx="0">
                  <c:v>S48</c:v>
                </c:pt>
                <c:pt idx="1">
                  <c:v>S49</c:v>
                </c:pt>
                <c:pt idx="2">
                  <c:v>S50</c:v>
                </c:pt>
                <c:pt idx="3">
                  <c:v>S51</c:v>
                </c:pt>
                <c:pt idx="4">
                  <c:v>S52</c:v>
                </c:pt>
                <c:pt idx="5">
                  <c:v>S53</c:v>
                </c:pt>
                <c:pt idx="6">
                  <c:v>S54</c:v>
                </c:pt>
                <c:pt idx="7">
                  <c:v>S55</c:v>
                </c:pt>
                <c:pt idx="8">
                  <c:v>S56</c:v>
                </c:pt>
                <c:pt idx="9">
                  <c:v>S57</c:v>
                </c:pt>
                <c:pt idx="10">
                  <c:v>S58</c:v>
                </c:pt>
                <c:pt idx="11">
                  <c:v>S59</c:v>
                </c:pt>
                <c:pt idx="12">
                  <c:v>S60</c:v>
                </c:pt>
                <c:pt idx="13">
                  <c:v>S61</c:v>
                </c:pt>
                <c:pt idx="14">
                  <c:v>S62</c:v>
                </c:pt>
                <c:pt idx="15">
                  <c:v>S63</c:v>
                </c:pt>
                <c:pt idx="16">
                  <c:v>H 1</c:v>
                </c:pt>
                <c:pt idx="17">
                  <c:v>H 2</c:v>
                </c:pt>
                <c:pt idx="18">
                  <c:v>H 3</c:v>
                </c:pt>
                <c:pt idx="19">
                  <c:v>H 4</c:v>
                </c:pt>
                <c:pt idx="20">
                  <c:v>H 5</c:v>
                </c:pt>
                <c:pt idx="21">
                  <c:v>H 6</c:v>
                </c:pt>
                <c:pt idx="22">
                  <c:v>H 7</c:v>
                </c:pt>
                <c:pt idx="23">
                  <c:v>H 8</c:v>
                </c:pt>
                <c:pt idx="24">
                  <c:v>H 9</c:v>
                </c:pt>
                <c:pt idx="25">
                  <c:v>H10</c:v>
                </c:pt>
                <c:pt idx="26">
                  <c:v>H11</c:v>
                </c:pt>
                <c:pt idx="27">
                  <c:v>H12</c:v>
                </c:pt>
                <c:pt idx="28">
                  <c:v>H13</c:v>
                </c:pt>
              </c:strCache>
            </c:strRef>
          </c:cat>
          <c:val>
            <c:numRef>
              <c:f>'機械統計'!$AI$8:$AI$36</c:f>
              <c:numCache>
                <c:ptCount val="29"/>
                <c:pt idx="12">
                  <c:v>13633</c:v>
                </c:pt>
                <c:pt idx="13">
                  <c:v>14610</c:v>
                </c:pt>
                <c:pt idx="14">
                  <c:v>19286</c:v>
                </c:pt>
                <c:pt idx="15">
                  <c:v>19683</c:v>
                </c:pt>
                <c:pt idx="16">
                  <c:v>20189</c:v>
                </c:pt>
                <c:pt idx="17">
                  <c:v>21963</c:v>
                </c:pt>
                <c:pt idx="18">
                  <c:v>18917</c:v>
                </c:pt>
                <c:pt idx="19">
                  <c:v>14536</c:v>
                </c:pt>
                <c:pt idx="20">
                  <c:v>13743</c:v>
                </c:pt>
                <c:pt idx="21">
                  <c:v>13550</c:v>
                </c:pt>
                <c:pt idx="22">
                  <c:v>14638</c:v>
                </c:pt>
                <c:pt idx="23">
                  <c:v>14121</c:v>
                </c:pt>
                <c:pt idx="24">
                  <c:v>17261</c:v>
                </c:pt>
                <c:pt idx="25">
                  <c:v>16098</c:v>
                </c:pt>
                <c:pt idx="26">
                  <c:v>14209</c:v>
                </c:pt>
                <c:pt idx="27">
                  <c:v>12050</c:v>
                </c:pt>
                <c:pt idx="28">
                  <c:v>8775</c:v>
                </c:pt>
              </c:numCache>
            </c:numRef>
          </c:val>
        </c:ser>
        <c:ser>
          <c:idx val="4"/>
          <c:order val="4"/>
          <c:tx>
            <c:strRef>
              <c:f>'機械統計'!$AJ$7</c:f>
              <c:strCache>
                <c:ptCount val="1"/>
                <c:pt idx="0">
                  <c:v>両面配線板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'機械統計'!$AE$8:$AE$36</c:f>
              <c:strCache>
                <c:ptCount val="29"/>
                <c:pt idx="0">
                  <c:v>S48</c:v>
                </c:pt>
                <c:pt idx="1">
                  <c:v>S49</c:v>
                </c:pt>
                <c:pt idx="2">
                  <c:v>S50</c:v>
                </c:pt>
                <c:pt idx="3">
                  <c:v>S51</c:v>
                </c:pt>
                <c:pt idx="4">
                  <c:v>S52</c:v>
                </c:pt>
                <c:pt idx="5">
                  <c:v>S53</c:v>
                </c:pt>
                <c:pt idx="6">
                  <c:v>S54</c:v>
                </c:pt>
                <c:pt idx="7">
                  <c:v>S55</c:v>
                </c:pt>
                <c:pt idx="8">
                  <c:v>S56</c:v>
                </c:pt>
                <c:pt idx="9">
                  <c:v>S57</c:v>
                </c:pt>
                <c:pt idx="10">
                  <c:v>S58</c:v>
                </c:pt>
                <c:pt idx="11">
                  <c:v>S59</c:v>
                </c:pt>
                <c:pt idx="12">
                  <c:v>S60</c:v>
                </c:pt>
                <c:pt idx="13">
                  <c:v>S61</c:v>
                </c:pt>
                <c:pt idx="14">
                  <c:v>S62</c:v>
                </c:pt>
                <c:pt idx="15">
                  <c:v>S63</c:v>
                </c:pt>
                <c:pt idx="16">
                  <c:v>H 1</c:v>
                </c:pt>
                <c:pt idx="17">
                  <c:v>H 2</c:v>
                </c:pt>
                <c:pt idx="18">
                  <c:v>H 3</c:v>
                </c:pt>
                <c:pt idx="19">
                  <c:v>H 4</c:v>
                </c:pt>
                <c:pt idx="20">
                  <c:v>H 5</c:v>
                </c:pt>
                <c:pt idx="21">
                  <c:v>H 6</c:v>
                </c:pt>
                <c:pt idx="22">
                  <c:v>H 7</c:v>
                </c:pt>
                <c:pt idx="23">
                  <c:v>H 8</c:v>
                </c:pt>
                <c:pt idx="24">
                  <c:v>H 9</c:v>
                </c:pt>
                <c:pt idx="25">
                  <c:v>H10</c:v>
                </c:pt>
                <c:pt idx="26">
                  <c:v>H11</c:v>
                </c:pt>
                <c:pt idx="27">
                  <c:v>H12</c:v>
                </c:pt>
                <c:pt idx="28">
                  <c:v>H13</c:v>
                </c:pt>
              </c:strCache>
            </c:strRef>
          </c:cat>
          <c:val>
            <c:numRef>
              <c:f>'機械統計'!$AJ$8:$AJ$36</c:f>
              <c:numCache>
                <c:ptCount val="29"/>
                <c:pt idx="12">
                  <c:v>2690</c:v>
                </c:pt>
                <c:pt idx="13">
                  <c:v>2875</c:v>
                </c:pt>
                <c:pt idx="14">
                  <c:v>4880</c:v>
                </c:pt>
                <c:pt idx="15">
                  <c:v>5957</c:v>
                </c:pt>
                <c:pt idx="16">
                  <c:v>5918</c:v>
                </c:pt>
                <c:pt idx="17">
                  <c:v>7370</c:v>
                </c:pt>
                <c:pt idx="18">
                  <c:v>7808</c:v>
                </c:pt>
                <c:pt idx="19">
                  <c:v>7282</c:v>
                </c:pt>
                <c:pt idx="20">
                  <c:v>6904</c:v>
                </c:pt>
                <c:pt idx="21">
                  <c:v>6446</c:v>
                </c:pt>
                <c:pt idx="22">
                  <c:v>6833</c:v>
                </c:pt>
                <c:pt idx="23">
                  <c:v>6498</c:v>
                </c:pt>
                <c:pt idx="24">
                  <c:v>8488</c:v>
                </c:pt>
                <c:pt idx="25">
                  <c:v>7986</c:v>
                </c:pt>
                <c:pt idx="26">
                  <c:v>7578</c:v>
                </c:pt>
                <c:pt idx="27">
                  <c:v>7627</c:v>
                </c:pt>
                <c:pt idx="28">
                  <c:v>5695</c:v>
                </c:pt>
              </c:numCache>
            </c:numRef>
          </c:val>
        </c:ser>
        <c:ser>
          <c:idx val="5"/>
          <c:order val="5"/>
          <c:tx>
            <c:strRef>
              <c:f>'機械統計'!$AK$7</c:f>
              <c:strCache>
                <c:ptCount val="1"/>
                <c:pt idx="0">
                  <c:v>多層配線板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'機械統計'!$AE$8:$AE$36</c:f>
              <c:strCache>
                <c:ptCount val="29"/>
                <c:pt idx="0">
                  <c:v>S48</c:v>
                </c:pt>
                <c:pt idx="1">
                  <c:v>S49</c:v>
                </c:pt>
                <c:pt idx="2">
                  <c:v>S50</c:v>
                </c:pt>
                <c:pt idx="3">
                  <c:v>S51</c:v>
                </c:pt>
                <c:pt idx="4">
                  <c:v>S52</c:v>
                </c:pt>
                <c:pt idx="5">
                  <c:v>S53</c:v>
                </c:pt>
                <c:pt idx="6">
                  <c:v>S54</c:v>
                </c:pt>
                <c:pt idx="7">
                  <c:v>S55</c:v>
                </c:pt>
                <c:pt idx="8">
                  <c:v>S56</c:v>
                </c:pt>
                <c:pt idx="9">
                  <c:v>S57</c:v>
                </c:pt>
                <c:pt idx="10">
                  <c:v>S58</c:v>
                </c:pt>
                <c:pt idx="11">
                  <c:v>S59</c:v>
                </c:pt>
                <c:pt idx="12">
                  <c:v>S60</c:v>
                </c:pt>
                <c:pt idx="13">
                  <c:v>S61</c:v>
                </c:pt>
                <c:pt idx="14">
                  <c:v>S62</c:v>
                </c:pt>
                <c:pt idx="15">
                  <c:v>S63</c:v>
                </c:pt>
                <c:pt idx="16">
                  <c:v>H 1</c:v>
                </c:pt>
                <c:pt idx="17">
                  <c:v>H 2</c:v>
                </c:pt>
                <c:pt idx="18">
                  <c:v>H 3</c:v>
                </c:pt>
                <c:pt idx="19">
                  <c:v>H 4</c:v>
                </c:pt>
                <c:pt idx="20">
                  <c:v>H 5</c:v>
                </c:pt>
                <c:pt idx="21">
                  <c:v>H 6</c:v>
                </c:pt>
                <c:pt idx="22">
                  <c:v>H 7</c:v>
                </c:pt>
                <c:pt idx="23">
                  <c:v>H 8</c:v>
                </c:pt>
                <c:pt idx="24">
                  <c:v>H 9</c:v>
                </c:pt>
                <c:pt idx="25">
                  <c:v>H10</c:v>
                </c:pt>
                <c:pt idx="26">
                  <c:v>H11</c:v>
                </c:pt>
                <c:pt idx="27">
                  <c:v>H12</c:v>
                </c:pt>
                <c:pt idx="28">
                  <c:v>H13</c:v>
                </c:pt>
              </c:strCache>
            </c:strRef>
          </c:cat>
          <c:val>
            <c:numRef>
              <c:f>'機械統計'!$AK$8:$AK$36</c:f>
              <c:numCache>
                <c:ptCount val="29"/>
                <c:pt idx="12">
                  <c:v>1167</c:v>
                </c:pt>
                <c:pt idx="13">
                  <c:v>1542</c:v>
                </c:pt>
                <c:pt idx="14">
                  <c:v>2810</c:v>
                </c:pt>
                <c:pt idx="15">
                  <c:v>3615</c:v>
                </c:pt>
                <c:pt idx="16">
                  <c:v>4282</c:v>
                </c:pt>
                <c:pt idx="17">
                  <c:v>5262</c:v>
                </c:pt>
                <c:pt idx="18">
                  <c:v>5266</c:v>
                </c:pt>
                <c:pt idx="19">
                  <c:v>4364</c:v>
                </c:pt>
                <c:pt idx="20">
                  <c:v>3655</c:v>
                </c:pt>
                <c:pt idx="21">
                  <c:v>4178</c:v>
                </c:pt>
                <c:pt idx="22">
                  <c:v>5192</c:v>
                </c:pt>
                <c:pt idx="23">
                  <c:v>5570</c:v>
                </c:pt>
                <c:pt idx="24">
                  <c:v>6314</c:v>
                </c:pt>
                <c:pt idx="25">
                  <c:v>6312</c:v>
                </c:pt>
                <c:pt idx="26">
                  <c:v>7403</c:v>
                </c:pt>
                <c:pt idx="27">
                  <c:v>9160</c:v>
                </c:pt>
                <c:pt idx="28">
                  <c:v>7269</c:v>
                </c:pt>
              </c:numCache>
            </c:numRef>
          </c:val>
        </c:ser>
        <c:ser>
          <c:idx val="6"/>
          <c:order val="6"/>
          <c:tx>
            <c:strRef>
              <c:f>'機械統計'!$AL$7</c:f>
              <c:strCache>
                <c:ptCount val="1"/>
                <c:pt idx="0">
                  <c:v>ﾌﾚｷｼﾌﾞﾙ配線板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'機械統計'!$AE$8:$AE$36</c:f>
              <c:strCache>
                <c:ptCount val="29"/>
                <c:pt idx="0">
                  <c:v>S48</c:v>
                </c:pt>
                <c:pt idx="1">
                  <c:v>S49</c:v>
                </c:pt>
                <c:pt idx="2">
                  <c:v>S50</c:v>
                </c:pt>
                <c:pt idx="3">
                  <c:v>S51</c:v>
                </c:pt>
                <c:pt idx="4">
                  <c:v>S52</c:v>
                </c:pt>
                <c:pt idx="5">
                  <c:v>S53</c:v>
                </c:pt>
                <c:pt idx="6">
                  <c:v>S54</c:v>
                </c:pt>
                <c:pt idx="7">
                  <c:v>S55</c:v>
                </c:pt>
                <c:pt idx="8">
                  <c:v>S56</c:v>
                </c:pt>
                <c:pt idx="9">
                  <c:v>S57</c:v>
                </c:pt>
                <c:pt idx="10">
                  <c:v>S58</c:v>
                </c:pt>
                <c:pt idx="11">
                  <c:v>S59</c:v>
                </c:pt>
                <c:pt idx="12">
                  <c:v>S60</c:v>
                </c:pt>
                <c:pt idx="13">
                  <c:v>S61</c:v>
                </c:pt>
                <c:pt idx="14">
                  <c:v>S62</c:v>
                </c:pt>
                <c:pt idx="15">
                  <c:v>S63</c:v>
                </c:pt>
                <c:pt idx="16">
                  <c:v>H 1</c:v>
                </c:pt>
                <c:pt idx="17">
                  <c:v>H 2</c:v>
                </c:pt>
                <c:pt idx="18">
                  <c:v>H 3</c:v>
                </c:pt>
                <c:pt idx="19">
                  <c:v>H 4</c:v>
                </c:pt>
                <c:pt idx="20">
                  <c:v>H 5</c:v>
                </c:pt>
                <c:pt idx="21">
                  <c:v>H 6</c:v>
                </c:pt>
                <c:pt idx="22">
                  <c:v>H 7</c:v>
                </c:pt>
                <c:pt idx="23">
                  <c:v>H 8</c:v>
                </c:pt>
                <c:pt idx="24">
                  <c:v>H 9</c:v>
                </c:pt>
                <c:pt idx="25">
                  <c:v>H10</c:v>
                </c:pt>
                <c:pt idx="26">
                  <c:v>H11</c:v>
                </c:pt>
                <c:pt idx="27">
                  <c:v>H12</c:v>
                </c:pt>
                <c:pt idx="28">
                  <c:v>H13</c:v>
                </c:pt>
              </c:strCache>
            </c:strRef>
          </c:cat>
          <c:val>
            <c:numRef>
              <c:f>'機械統計'!$AL$8:$AL$36</c:f>
              <c:numCache>
                <c:ptCount val="29"/>
                <c:pt idx="12">
                  <c:v>1842</c:v>
                </c:pt>
                <c:pt idx="13">
                  <c:v>1943</c:v>
                </c:pt>
                <c:pt idx="14">
                  <c:v>1821</c:v>
                </c:pt>
                <c:pt idx="15">
                  <c:v>2124</c:v>
                </c:pt>
                <c:pt idx="16">
                  <c:v>1882</c:v>
                </c:pt>
                <c:pt idx="17">
                  <c:v>2059</c:v>
                </c:pt>
                <c:pt idx="18">
                  <c:v>2136</c:v>
                </c:pt>
                <c:pt idx="19">
                  <c:v>1926</c:v>
                </c:pt>
                <c:pt idx="20">
                  <c:v>2184</c:v>
                </c:pt>
                <c:pt idx="21">
                  <c:v>2363</c:v>
                </c:pt>
                <c:pt idx="22">
                  <c:v>4165</c:v>
                </c:pt>
                <c:pt idx="23">
                  <c:v>4477</c:v>
                </c:pt>
                <c:pt idx="24">
                  <c:v>6283</c:v>
                </c:pt>
                <c:pt idx="25">
                  <c:v>6457</c:v>
                </c:pt>
                <c:pt idx="26">
                  <c:v>7248</c:v>
                </c:pt>
                <c:pt idx="27">
                  <c:v>7926</c:v>
                </c:pt>
                <c:pt idx="28">
                  <c:v>5698</c:v>
                </c:pt>
              </c:numCache>
            </c:numRef>
          </c:val>
        </c:ser>
        <c:overlap val="100"/>
        <c:axId val="11681548"/>
        <c:axId val="38025069"/>
      </c:barChart>
      <c:catAx>
        <c:axId val="11681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ゴシック"/>
                    <a:ea typeface="ＭＳ ゴシック"/>
                    <a:cs typeface="ＭＳ 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1"/>
              <c:y val="0.12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025069"/>
        <c:crosses val="autoZero"/>
        <c:auto val="1"/>
        <c:lblOffset val="100"/>
        <c:noMultiLvlLbl val="0"/>
      </c:catAx>
      <c:valAx>
        <c:axId val="380250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ゴシック"/>
                    <a:ea typeface="ＭＳ ゴシック"/>
                    <a:cs typeface="ＭＳ ゴシック"/>
                  </a:rPr>
                  <a:t>生産量（千㎡/年)</a:t>
                </a:r>
              </a:p>
            </c:rich>
          </c:tx>
          <c:layout>
            <c:manualLayout>
              <c:xMode val="factor"/>
              <c:yMode val="factor"/>
              <c:x val="0.0332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681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25"/>
          <c:y val="0.1165"/>
          <c:w val="0.23325"/>
          <c:h val="0.178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ゴシック"/>
                <a:ea typeface="ＭＳ ゴシック"/>
                <a:cs typeface="ＭＳ ゴシック"/>
              </a:rPr>
              <a:t>プリント配線板月生産数量推移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745"/>
          <c:w val="0.932"/>
          <c:h val="0.875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'機械統計'!$P$183</c:f>
              <c:strCache>
                <c:ptCount val="1"/>
                <c:pt idx="0">
                  <c:v>プリント配線板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'機械統計'!$O$184:$O$234</c:f>
              <c:strCache>
                <c:ptCount val="48"/>
                <c:pt idx="0">
                  <c:v>H10/1</c:v>
                </c:pt>
                <c:pt idx="1">
                  <c:v>H10/2</c:v>
                </c:pt>
                <c:pt idx="2">
                  <c:v>H10/3</c:v>
                </c:pt>
                <c:pt idx="3">
                  <c:v>H10/4</c:v>
                </c:pt>
                <c:pt idx="4">
                  <c:v>H10/5</c:v>
                </c:pt>
                <c:pt idx="5">
                  <c:v>H10/6</c:v>
                </c:pt>
                <c:pt idx="6">
                  <c:v>H10/7</c:v>
                </c:pt>
                <c:pt idx="7">
                  <c:v>H10/8</c:v>
                </c:pt>
                <c:pt idx="8">
                  <c:v>H10/9</c:v>
                </c:pt>
                <c:pt idx="9">
                  <c:v>H10/10</c:v>
                </c:pt>
                <c:pt idx="10">
                  <c:v>H10/11</c:v>
                </c:pt>
                <c:pt idx="11">
                  <c:v>H10/12</c:v>
                </c:pt>
                <c:pt idx="12">
                  <c:v>H11/1</c:v>
                </c:pt>
                <c:pt idx="13">
                  <c:v>H11/2</c:v>
                </c:pt>
                <c:pt idx="14">
                  <c:v>H11/3</c:v>
                </c:pt>
                <c:pt idx="15">
                  <c:v>H11/4</c:v>
                </c:pt>
                <c:pt idx="16">
                  <c:v>H11/5</c:v>
                </c:pt>
                <c:pt idx="17">
                  <c:v>H11/6</c:v>
                </c:pt>
                <c:pt idx="18">
                  <c:v>H11/7</c:v>
                </c:pt>
                <c:pt idx="19">
                  <c:v>H11/8</c:v>
                </c:pt>
                <c:pt idx="20">
                  <c:v>H11/9</c:v>
                </c:pt>
                <c:pt idx="21">
                  <c:v>H11/10</c:v>
                </c:pt>
                <c:pt idx="22">
                  <c:v>H11/11</c:v>
                </c:pt>
                <c:pt idx="23">
                  <c:v>H11/12</c:v>
                </c:pt>
                <c:pt idx="24">
                  <c:v>H12/1</c:v>
                </c:pt>
                <c:pt idx="25">
                  <c:v>H12/2</c:v>
                </c:pt>
                <c:pt idx="26">
                  <c:v>H12/3</c:v>
                </c:pt>
                <c:pt idx="27">
                  <c:v>H12/4</c:v>
                </c:pt>
                <c:pt idx="28">
                  <c:v>H12/5</c:v>
                </c:pt>
                <c:pt idx="29">
                  <c:v>H12/6</c:v>
                </c:pt>
                <c:pt idx="30">
                  <c:v>H12/7</c:v>
                </c:pt>
                <c:pt idx="31">
                  <c:v>H12/8</c:v>
                </c:pt>
                <c:pt idx="32">
                  <c:v>H12/9</c:v>
                </c:pt>
                <c:pt idx="33">
                  <c:v>H12/10</c:v>
                </c:pt>
                <c:pt idx="34">
                  <c:v>H12/11</c:v>
                </c:pt>
                <c:pt idx="35">
                  <c:v>H12/12</c:v>
                </c:pt>
                <c:pt idx="36">
                  <c:v>H13/1</c:v>
                </c:pt>
                <c:pt idx="37">
                  <c:v>H13/2</c:v>
                </c:pt>
                <c:pt idx="38">
                  <c:v>H13/3</c:v>
                </c:pt>
                <c:pt idx="39">
                  <c:v>H13/4</c:v>
                </c:pt>
                <c:pt idx="40">
                  <c:v>H13/5</c:v>
                </c:pt>
                <c:pt idx="41">
                  <c:v>H13/6</c:v>
                </c:pt>
                <c:pt idx="42">
                  <c:v>H13/7</c:v>
                </c:pt>
                <c:pt idx="43">
                  <c:v>H13/8</c:v>
                </c:pt>
                <c:pt idx="44">
                  <c:v>H13/9</c:v>
                </c:pt>
                <c:pt idx="45">
                  <c:v>H13/10</c:v>
                </c:pt>
                <c:pt idx="46">
                  <c:v>H13/11</c:v>
                </c:pt>
                <c:pt idx="47">
                  <c:v>H13/12</c:v>
                </c:pt>
              </c:strCache>
            </c:strRef>
          </c:cat>
          <c:val>
            <c:numRef>
              <c:f>'機械統計'!$P$184:$P$234</c:f>
            </c:numRef>
          </c:val>
        </c:ser>
        <c:ser>
          <c:idx val="5"/>
          <c:order val="1"/>
          <c:tx>
            <c:strRef>
              <c:f>'機械統計'!$Q$183</c:f>
              <c:strCache>
                <c:ptCount val="1"/>
                <c:pt idx="0">
                  <c:v>リジッド配線板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'機械統計'!$O$184:$O$234</c:f>
              <c:strCache>
                <c:ptCount val="48"/>
                <c:pt idx="0">
                  <c:v>H10/1</c:v>
                </c:pt>
                <c:pt idx="1">
                  <c:v>H10/2</c:v>
                </c:pt>
                <c:pt idx="2">
                  <c:v>H10/3</c:v>
                </c:pt>
                <c:pt idx="3">
                  <c:v>H10/4</c:v>
                </c:pt>
                <c:pt idx="4">
                  <c:v>H10/5</c:v>
                </c:pt>
                <c:pt idx="5">
                  <c:v>H10/6</c:v>
                </c:pt>
                <c:pt idx="6">
                  <c:v>H10/7</c:v>
                </c:pt>
                <c:pt idx="7">
                  <c:v>H10/8</c:v>
                </c:pt>
                <c:pt idx="8">
                  <c:v>H10/9</c:v>
                </c:pt>
                <c:pt idx="9">
                  <c:v>H10/10</c:v>
                </c:pt>
                <c:pt idx="10">
                  <c:v>H10/11</c:v>
                </c:pt>
                <c:pt idx="11">
                  <c:v>H10/12</c:v>
                </c:pt>
                <c:pt idx="12">
                  <c:v>H11/1</c:v>
                </c:pt>
                <c:pt idx="13">
                  <c:v>H11/2</c:v>
                </c:pt>
                <c:pt idx="14">
                  <c:v>H11/3</c:v>
                </c:pt>
                <c:pt idx="15">
                  <c:v>H11/4</c:v>
                </c:pt>
                <c:pt idx="16">
                  <c:v>H11/5</c:v>
                </c:pt>
                <c:pt idx="17">
                  <c:v>H11/6</c:v>
                </c:pt>
                <c:pt idx="18">
                  <c:v>H11/7</c:v>
                </c:pt>
                <c:pt idx="19">
                  <c:v>H11/8</c:v>
                </c:pt>
                <c:pt idx="20">
                  <c:v>H11/9</c:v>
                </c:pt>
                <c:pt idx="21">
                  <c:v>H11/10</c:v>
                </c:pt>
                <c:pt idx="22">
                  <c:v>H11/11</c:v>
                </c:pt>
                <c:pt idx="23">
                  <c:v>H11/12</c:v>
                </c:pt>
                <c:pt idx="24">
                  <c:v>H12/1</c:v>
                </c:pt>
                <c:pt idx="25">
                  <c:v>H12/2</c:v>
                </c:pt>
                <c:pt idx="26">
                  <c:v>H12/3</c:v>
                </c:pt>
                <c:pt idx="27">
                  <c:v>H12/4</c:v>
                </c:pt>
                <c:pt idx="28">
                  <c:v>H12/5</c:v>
                </c:pt>
                <c:pt idx="29">
                  <c:v>H12/6</c:v>
                </c:pt>
                <c:pt idx="30">
                  <c:v>H12/7</c:v>
                </c:pt>
                <c:pt idx="31">
                  <c:v>H12/8</c:v>
                </c:pt>
                <c:pt idx="32">
                  <c:v>H12/9</c:v>
                </c:pt>
                <c:pt idx="33">
                  <c:v>H12/10</c:v>
                </c:pt>
                <c:pt idx="34">
                  <c:v>H12/11</c:v>
                </c:pt>
                <c:pt idx="35">
                  <c:v>H12/12</c:v>
                </c:pt>
                <c:pt idx="36">
                  <c:v>H13/1</c:v>
                </c:pt>
                <c:pt idx="37">
                  <c:v>H13/2</c:v>
                </c:pt>
                <c:pt idx="38">
                  <c:v>H13/3</c:v>
                </c:pt>
                <c:pt idx="39">
                  <c:v>H13/4</c:v>
                </c:pt>
                <c:pt idx="40">
                  <c:v>H13/5</c:v>
                </c:pt>
                <c:pt idx="41">
                  <c:v>H13/6</c:v>
                </c:pt>
                <c:pt idx="42">
                  <c:v>H13/7</c:v>
                </c:pt>
                <c:pt idx="43">
                  <c:v>H13/8</c:v>
                </c:pt>
                <c:pt idx="44">
                  <c:v>H13/9</c:v>
                </c:pt>
                <c:pt idx="45">
                  <c:v>H13/10</c:v>
                </c:pt>
                <c:pt idx="46">
                  <c:v>H13/11</c:v>
                </c:pt>
                <c:pt idx="47">
                  <c:v>H13/12</c:v>
                </c:pt>
              </c:strCache>
            </c:strRef>
          </c:cat>
          <c:val>
            <c:numRef>
              <c:f>'機械統計'!$Q$184:$Q$234</c:f>
            </c:numRef>
          </c:val>
        </c:ser>
        <c:ser>
          <c:idx val="0"/>
          <c:order val="2"/>
          <c:tx>
            <c:strRef>
              <c:f>'機械統計'!$R$183</c:f>
              <c:strCache>
                <c:ptCount val="1"/>
                <c:pt idx="0">
                  <c:v>片面配線板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'機械統計'!$O$184:$O$234</c:f>
              <c:strCache>
                <c:ptCount val="48"/>
                <c:pt idx="0">
                  <c:v>H10/1</c:v>
                </c:pt>
                <c:pt idx="1">
                  <c:v>H10/2</c:v>
                </c:pt>
                <c:pt idx="2">
                  <c:v>H10/3</c:v>
                </c:pt>
                <c:pt idx="3">
                  <c:v>H10/4</c:v>
                </c:pt>
                <c:pt idx="4">
                  <c:v>H10/5</c:v>
                </c:pt>
                <c:pt idx="5">
                  <c:v>H10/6</c:v>
                </c:pt>
                <c:pt idx="6">
                  <c:v>H10/7</c:v>
                </c:pt>
                <c:pt idx="7">
                  <c:v>H10/8</c:v>
                </c:pt>
                <c:pt idx="8">
                  <c:v>H10/9</c:v>
                </c:pt>
                <c:pt idx="9">
                  <c:v>H10/10</c:v>
                </c:pt>
                <c:pt idx="10">
                  <c:v>H10/11</c:v>
                </c:pt>
                <c:pt idx="11">
                  <c:v>H10/12</c:v>
                </c:pt>
                <c:pt idx="12">
                  <c:v>H11/1</c:v>
                </c:pt>
                <c:pt idx="13">
                  <c:v>H11/2</c:v>
                </c:pt>
                <c:pt idx="14">
                  <c:v>H11/3</c:v>
                </c:pt>
                <c:pt idx="15">
                  <c:v>H11/4</c:v>
                </c:pt>
                <c:pt idx="16">
                  <c:v>H11/5</c:v>
                </c:pt>
                <c:pt idx="17">
                  <c:v>H11/6</c:v>
                </c:pt>
                <c:pt idx="18">
                  <c:v>H11/7</c:v>
                </c:pt>
                <c:pt idx="19">
                  <c:v>H11/8</c:v>
                </c:pt>
                <c:pt idx="20">
                  <c:v>H11/9</c:v>
                </c:pt>
                <c:pt idx="21">
                  <c:v>H11/10</c:v>
                </c:pt>
                <c:pt idx="22">
                  <c:v>H11/11</c:v>
                </c:pt>
                <c:pt idx="23">
                  <c:v>H11/12</c:v>
                </c:pt>
                <c:pt idx="24">
                  <c:v>H12/1</c:v>
                </c:pt>
                <c:pt idx="25">
                  <c:v>H12/2</c:v>
                </c:pt>
                <c:pt idx="26">
                  <c:v>H12/3</c:v>
                </c:pt>
                <c:pt idx="27">
                  <c:v>H12/4</c:v>
                </c:pt>
                <c:pt idx="28">
                  <c:v>H12/5</c:v>
                </c:pt>
                <c:pt idx="29">
                  <c:v>H12/6</c:v>
                </c:pt>
                <c:pt idx="30">
                  <c:v>H12/7</c:v>
                </c:pt>
                <c:pt idx="31">
                  <c:v>H12/8</c:v>
                </c:pt>
                <c:pt idx="32">
                  <c:v>H12/9</c:v>
                </c:pt>
                <c:pt idx="33">
                  <c:v>H12/10</c:v>
                </c:pt>
                <c:pt idx="34">
                  <c:v>H12/11</c:v>
                </c:pt>
                <c:pt idx="35">
                  <c:v>H12/12</c:v>
                </c:pt>
                <c:pt idx="36">
                  <c:v>H13/1</c:v>
                </c:pt>
                <c:pt idx="37">
                  <c:v>H13/2</c:v>
                </c:pt>
                <c:pt idx="38">
                  <c:v>H13/3</c:v>
                </c:pt>
                <c:pt idx="39">
                  <c:v>H13/4</c:v>
                </c:pt>
                <c:pt idx="40">
                  <c:v>H13/5</c:v>
                </c:pt>
                <c:pt idx="41">
                  <c:v>H13/6</c:v>
                </c:pt>
                <c:pt idx="42">
                  <c:v>H13/7</c:v>
                </c:pt>
                <c:pt idx="43">
                  <c:v>H13/8</c:v>
                </c:pt>
                <c:pt idx="44">
                  <c:v>H13/9</c:v>
                </c:pt>
                <c:pt idx="45">
                  <c:v>H13/10</c:v>
                </c:pt>
                <c:pt idx="46">
                  <c:v>H13/11</c:v>
                </c:pt>
                <c:pt idx="47">
                  <c:v>H13/12</c:v>
                </c:pt>
              </c:strCache>
            </c:strRef>
          </c:cat>
          <c:val>
            <c:numRef>
              <c:f>'機械統計'!$R$184:$R$234</c:f>
              <c:numCache>
                <c:ptCount val="48"/>
                <c:pt idx="0">
                  <c:v>1270</c:v>
                </c:pt>
                <c:pt idx="1">
                  <c:v>1256</c:v>
                </c:pt>
                <c:pt idx="2">
                  <c:v>1369</c:v>
                </c:pt>
                <c:pt idx="3">
                  <c:v>1336</c:v>
                </c:pt>
                <c:pt idx="4">
                  <c:v>1276</c:v>
                </c:pt>
                <c:pt idx="5">
                  <c:v>1391</c:v>
                </c:pt>
                <c:pt idx="6">
                  <c:v>1391</c:v>
                </c:pt>
                <c:pt idx="7">
                  <c:v>1273</c:v>
                </c:pt>
                <c:pt idx="8">
                  <c:v>1402</c:v>
                </c:pt>
                <c:pt idx="9">
                  <c:v>1502</c:v>
                </c:pt>
                <c:pt idx="10">
                  <c:v>1389</c:v>
                </c:pt>
                <c:pt idx="11">
                  <c:v>1243</c:v>
                </c:pt>
                <c:pt idx="12">
                  <c:v>1079</c:v>
                </c:pt>
                <c:pt idx="13">
                  <c:v>1195</c:v>
                </c:pt>
                <c:pt idx="14">
                  <c:v>1220</c:v>
                </c:pt>
                <c:pt idx="15">
                  <c:v>1116</c:v>
                </c:pt>
                <c:pt idx="16">
                  <c:v>1138</c:v>
                </c:pt>
                <c:pt idx="17">
                  <c:v>1319</c:v>
                </c:pt>
                <c:pt idx="18">
                  <c:v>1336</c:v>
                </c:pt>
                <c:pt idx="19">
                  <c:v>1150</c:v>
                </c:pt>
                <c:pt idx="20">
                  <c:v>1231</c:v>
                </c:pt>
                <c:pt idx="21">
                  <c:v>1169</c:v>
                </c:pt>
                <c:pt idx="22">
                  <c:v>1157</c:v>
                </c:pt>
                <c:pt idx="23">
                  <c:v>1097</c:v>
                </c:pt>
                <c:pt idx="24">
                  <c:v>1031</c:v>
                </c:pt>
                <c:pt idx="25">
                  <c:v>1102</c:v>
                </c:pt>
                <c:pt idx="26">
                  <c:v>1118</c:v>
                </c:pt>
                <c:pt idx="27">
                  <c:v>1003</c:v>
                </c:pt>
                <c:pt idx="28">
                  <c:v>1014</c:v>
                </c:pt>
                <c:pt idx="29">
                  <c:v>1068</c:v>
                </c:pt>
                <c:pt idx="30">
                  <c:v>1073</c:v>
                </c:pt>
                <c:pt idx="31">
                  <c:v>992</c:v>
                </c:pt>
                <c:pt idx="32">
                  <c:v>987</c:v>
                </c:pt>
                <c:pt idx="33">
                  <c:v>944</c:v>
                </c:pt>
                <c:pt idx="34">
                  <c:v>890</c:v>
                </c:pt>
                <c:pt idx="35">
                  <c:v>828</c:v>
                </c:pt>
                <c:pt idx="36">
                  <c:v>777</c:v>
                </c:pt>
                <c:pt idx="37">
                  <c:v>748</c:v>
                </c:pt>
                <c:pt idx="38">
                  <c:v>767</c:v>
                </c:pt>
                <c:pt idx="39">
                  <c:v>764</c:v>
                </c:pt>
                <c:pt idx="40">
                  <c:v>763</c:v>
                </c:pt>
                <c:pt idx="41">
                  <c:v>769</c:v>
                </c:pt>
                <c:pt idx="42">
                  <c:v>751</c:v>
                </c:pt>
                <c:pt idx="43">
                  <c:v>699</c:v>
                </c:pt>
                <c:pt idx="44">
                  <c:v>709</c:v>
                </c:pt>
                <c:pt idx="45">
                  <c:v>697</c:v>
                </c:pt>
                <c:pt idx="46">
                  <c:v>681</c:v>
                </c:pt>
                <c:pt idx="47">
                  <c:v>603</c:v>
                </c:pt>
              </c:numCache>
            </c:numRef>
          </c:val>
        </c:ser>
        <c:ser>
          <c:idx val="1"/>
          <c:order val="3"/>
          <c:tx>
            <c:strRef>
              <c:f>'機械統計'!$S$183</c:f>
              <c:strCache>
                <c:ptCount val="1"/>
                <c:pt idx="0">
                  <c:v>両面配線板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'機械統計'!$O$184:$O$234</c:f>
              <c:strCache>
                <c:ptCount val="48"/>
                <c:pt idx="0">
                  <c:v>H10/1</c:v>
                </c:pt>
                <c:pt idx="1">
                  <c:v>H10/2</c:v>
                </c:pt>
                <c:pt idx="2">
                  <c:v>H10/3</c:v>
                </c:pt>
                <c:pt idx="3">
                  <c:v>H10/4</c:v>
                </c:pt>
                <c:pt idx="4">
                  <c:v>H10/5</c:v>
                </c:pt>
                <c:pt idx="5">
                  <c:v>H10/6</c:v>
                </c:pt>
                <c:pt idx="6">
                  <c:v>H10/7</c:v>
                </c:pt>
                <c:pt idx="7">
                  <c:v>H10/8</c:v>
                </c:pt>
                <c:pt idx="8">
                  <c:v>H10/9</c:v>
                </c:pt>
                <c:pt idx="9">
                  <c:v>H10/10</c:v>
                </c:pt>
                <c:pt idx="10">
                  <c:v>H10/11</c:v>
                </c:pt>
                <c:pt idx="11">
                  <c:v>H10/12</c:v>
                </c:pt>
                <c:pt idx="12">
                  <c:v>H11/1</c:v>
                </c:pt>
                <c:pt idx="13">
                  <c:v>H11/2</c:v>
                </c:pt>
                <c:pt idx="14">
                  <c:v>H11/3</c:v>
                </c:pt>
                <c:pt idx="15">
                  <c:v>H11/4</c:v>
                </c:pt>
                <c:pt idx="16">
                  <c:v>H11/5</c:v>
                </c:pt>
                <c:pt idx="17">
                  <c:v>H11/6</c:v>
                </c:pt>
                <c:pt idx="18">
                  <c:v>H11/7</c:v>
                </c:pt>
                <c:pt idx="19">
                  <c:v>H11/8</c:v>
                </c:pt>
                <c:pt idx="20">
                  <c:v>H11/9</c:v>
                </c:pt>
                <c:pt idx="21">
                  <c:v>H11/10</c:v>
                </c:pt>
                <c:pt idx="22">
                  <c:v>H11/11</c:v>
                </c:pt>
                <c:pt idx="23">
                  <c:v>H11/12</c:v>
                </c:pt>
                <c:pt idx="24">
                  <c:v>H12/1</c:v>
                </c:pt>
                <c:pt idx="25">
                  <c:v>H12/2</c:v>
                </c:pt>
                <c:pt idx="26">
                  <c:v>H12/3</c:v>
                </c:pt>
                <c:pt idx="27">
                  <c:v>H12/4</c:v>
                </c:pt>
                <c:pt idx="28">
                  <c:v>H12/5</c:v>
                </c:pt>
                <c:pt idx="29">
                  <c:v>H12/6</c:v>
                </c:pt>
                <c:pt idx="30">
                  <c:v>H12/7</c:v>
                </c:pt>
                <c:pt idx="31">
                  <c:v>H12/8</c:v>
                </c:pt>
                <c:pt idx="32">
                  <c:v>H12/9</c:v>
                </c:pt>
                <c:pt idx="33">
                  <c:v>H12/10</c:v>
                </c:pt>
                <c:pt idx="34">
                  <c:v>H12/11</c:v>
                </c:pt>
                <c:pt idx="35">
                  <c:v>H12/12</c:v>
                </c:pt>
                <c:pt idx="36">
                  <c:v>H13/1</c:v>
                </c:pt>
                <c:pt idx="37">
                  <c:v>H13/2</c:v>
                </c:pt>
                <c:pt idx="38">
                  <c:v>H13/3</c:v>
                </c:pt>
                <c:pt idx="39">
                  <c:v>H13/4</c:v>
                </c:pt>
                <c:pt idx="40">
                  <c:v>H13/5</c:v>
                </c:pt>
                <c:pt idx="41">
                  <c:v>H13/6</c:v>
                </c:pt>
                <c:pt idx="42">
                  <c:v>H13/7</c:v>
                </c:pt>
                <c:pt idx="43">
                  <c:v>H13/8</c:v>
                </c:pt>
                <c:pt idx="44">
                  <c:v>H13/9</c:v>
                </c:pt>
                <c:pt idx="45">
                  <c:v>H13/10</c:v>
                </c:pt>
                <c:pt idx="46">
                  <c:v>H13/11</c:v>
                </c:pt>
                <c:pt idx="47">
                  <c:v>H13/12</c:v>
                </c:pt>
              </c:strCache>
            </c:strRef>
          </c:cat>
          <c:val>
            <c:numRef>
              <c:f>'機械統計'!$S$184:$S$234</c:f>
              <c:numCache>
                <c:ptCount val="48"/>
                <c:pt idx="0">
                  <c:v>654</c:v>
                </c:pt>
                <c:pt idx="1">
                  <c:v>682</c:v>
                </c:pt>
                <c:pt idx="2">
                  <c:v>724</c:v>
                </c:pt>
                <c:pt idx="3">
                  <c:v>696</c:v>
                </c:pt>
                <c:pt idx="4">
                  <c:v>608</c:v>
                </c:pt>
                <c:pt idx="5">
                  <c:v>612</c:v>
                </c:pt>
                <c:pt idx="6">
                  <c:v>653</c:v>
                </c:pt>
                <c:pt idx="7">
                  <c:v>589</c:v>
                </c:pt>
                <c:pt idx="8">
                  <c:v>707</c:v>
                </c:pt>
                <c:pt idx="9">
                  <c:v>719</c:v>
                </c:pt>
                <c:pt idx="10">
                  <c:v>691</c:v>
                </c:pt>
                <c:pt idx="11">
                  <c:v>650</c:v>
                </c:pt>
                <c:pt idx="12">
                  <c:v>566</c:v>
                </c:pt>
                <c:pt idx="13">
                  <c:v>553</c:v>
                </c:pt>
                <c:pt idx="14">
                  <c:v>640</c:v>
                </c:pt>
                <c:pt idx="15">
                  <c:v>581</c:v>
                </c:pt>
                <c:pt idx="16">
                  <c:v>568</c:v>
                </c:pt>
                <c:pt idx="17">
                  <c:v>643</c:v>
                </c:pt>
                <c:pt idx="18">
                  <c:v>664</c:v>
                </c:pt>
                <c:pt idx="19">
                  <c:v>626</c:v>
                </c:pt>
                <c:pt idx="20">
                  <c:v>689</c:v>
                </c:pt>
                <c:pt idx="21">
                  <c:v>663</c:v>
                </c:pt>
                <c:pt idx="22">
                  <c:v>676</c:v>
                </c:pt>
                <c:pt idx="23">
                  <c:v>710</c:v>
                </c:pt>
                <c:pt idx="24">
                  <c:v>598</c:v>
                </c:pt>
                <c:pt idx="25">
                  <c:v>597</c:v>
                </c:pt>
                <c:pt idx="26">
                  <c:v>648</c:v>
                </c:pt>
                <c:pt idx="27">
                  <c:v>607</c:v>
                </c:pt>
                <c:pt idx="28">
                  <c:v>612</c:v>
                </c:pt>
                <c:pt idx="29">
                  <c:v>661</c:v>
                </c:pt>
                <c:pt idx="30">
                  <c:v>661</c:v>
                </c:pt>
                <c:pt idx="31">
                  <c:v>652</c:v>
                </c:pt>
                <c:pt idx="32">
                  <c:v>677</c:v>
                </c:pt>
                <c:pt idx="33">
                  <c:v>679</c:v>
                </c:pt>
                <c:pt idx="34">
                  <c:v>646</c:v>
                </c:pt>
                <c:pt idx="35">
                  <c:v>599</c:v>
                </c:pt>
                <c:pt idx="36">
                  <c:v>535</c:v>
                </c:pt>
                <c:pt idx="37">
                  <c:v>540</c:v>
                </c:pt>
                <c:pt idx="38">
                  <c:v>533</c:v>
                </c:pt>
                <c:pt idx="39">
                  <c:v>482</c:v>
                </c:pt>
                <c:pt idx="40">
                  <c:v>467</c:v>
                </c:pt>
                <c:pt idx="41">
                  <c:v>476</c:v>
                </c:pt>
                <c:pt idx="42">
                  <c:v>470</c:v>
                </c:pt>
                <c:pt idx="43">
                  <c:v>440</c:v>
                </c:pt>
                <c:pt idx="44">
                  <c:v>456</c:v>
                </c:pt>
                <c:pt idx="45">
                  <c:v>461</c:v>
                </c:pt>
                <c:pt idx="46">
                  <c:v>433</c:v>
                </c:pt>
                <c:pt idx="47">
                  <c:v>397</c:v>
                </c:pt>
              </c:numCache>
            </c:numRef>
          </c:val>
        </c:ser>
        <c:ser>
          <c:idx val="2"/>
          <c:order val="4"/>
          <c:tx>
            <c:strRef>
              <c:f>'機械統計'!$T$183</c:f>
              <c:strCache>
                <c:ptCount val="1"/>
                <c:pt idx="0">
                  <c:v>多層配線板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'機械統計'!$O$184:$O$234</c:f>
              <c:strCache>
                <c:ptCount val="48"/>
                <c:pt idx="0">
                  <c:v>H10/1</c:v>
                </c:pt>
                <c:pt idx="1">
                  <c:v>H10/2</c:v>
                </c:pt>
                <c:pt idx="2">
                  <c:v>H10/3</c:v>
                </c:pt>
                <c:pt idx="3">
                  <c:v>H10/4</c:v>
                </c:pt>
                <c:pt idx="4">
                  <c:v>H10/5</c:v>
                </c:pt>
                <c:pt idx="5">
                  <c:v>H10/6</c:v>
                </c:pt>
                <c:pt idx="6">
                  <c:v>H10/7</c:v>
                </c:pt>
                <c:pt idx="7">
                  <c:v>H10/8</c:v>
                </c:pt>
                <c:pt idx="8">
                  <c:v>H10/9</c:v>
                </c:pt>
                <c:pt idx="9">
                  <c:v>H10/10</c:v>
                </c:pt>
                <c:pt idx="10">
                  <c:v>H10/11</c:v>
                </c:pt>
                <c:pt idx="11">
                  <c:v>H10/12</c:v>
                </c:pt>
                <c:pt idx="12">
                  <c:v>H11/1</c:v>
                </c:pt>
                <c:pt idx="13">
                  <c:v>H11/2</c:v>
                </c:pt>
                <c:pt idx="14">
                  <c:v>H11/3</c:v>
                </c:pt>
                <c:pt idx="15">
                  <c:v>H11/4</c:v>
                </c:pt>
                <c:pt idx="16">
                  <c:v>H11/5</c:v>
                </c:pt>
                <c:pt idx="17">
                  <c:v>H11/6</c:v>
                </c:pt>
                <c:pt idx="18">
                  <c:v>H11/7</c:v>
                </c:pt>
                <c:pt idx="19">
                  <c:v>H11/8</c:v>
                </c:pt>
                <c:pt idx="20">
                  <c:v>H11/9</c:v>
                </c:pt>
                <c:pt idx="21">
                  <c:v>H11/10</c:v>
                </c:pt>
                <c:pt idx="22">
                  <c:v>H11/11</c:v>
                </c:pt>
                <c:pt idx="23">
                  <c:v>H11/12</c:v>
                </c:pt>
                <c:pt idx="24">
                  <c:v>H12/1</c:v>
                </c:pt>
                <c:pt idx="25">
                  <c:v>H12/2</c:v>
                </c:pt>
                <c:pt idx="26">
                  <c:v>H12/3</c:v>
                </c:pt>
                <c:pt idx="27">
                  <c:v>H12/4</c:v>
                </c:pt>
                <c:pt idx="28">
                  <c:v>H12/5</c:v>
                </c:pt>
                <c:pt idx="29">
                  <c:v>H12/6</c:v>
                </c:pt>
                <c:pt idx="30">
                  <c:v>H12/7</c:v>
                </c:pt>
                <c:pt idx="31">
                  <c:v>H12/8</c:v>
                </c:pt>
                <c:pt idx="32">
                  <c:v>H12/9</c:v>
                </c:pt>
                <c:pt idx="33">
                  <c:v>H12/10</c:v>
                </c:pt>
                <c:pt idx="34">
                  <c:v>H12/11</c:v>
                </c:pt>
                <c:pt idx="35">
                  <c:v>H12/12</c:v>
                </c:pt>
                <c:pt idx="36">
                  <c:v>H13/1</c:v>
                </c:pt>
                <c:pt idx="37">
                  <c:v>H13/2</c:v>
                </c:pt>
                <c:pt idx="38">
                  <c:v>H13/3</c:v>
                </c:pt>
                <c:pt idx="39">
                  <c:v>H13/4</c:v>
                </c:pt>
                <c:pt idx="40">
                  <c:v>H13/5</c:v>
                </c:pt>
                <c:pt idx="41">
                  <c:v>H13/6</c:v>
                </c:pt>
                <c:pt idx="42">
                  <c:v>H13/7</c:v>
                </c:pt>
                <c:pt idx="43">
                  <c:v>H13/8</c:v>
                </c:pt>
                <c:pt idx="44">
                  <c:v>H13/9</c:v>
                </c:pt>
                <c:pt idx="45">
                  <c:v>H13/10</c:v>
                </c:pt>
                <c:pt idx="46">
                  <c:v>H13/11</c:v>
                </c:pt>
                <c:pt idx="47">
                  <c:v>H13/12</c:v>
                </c:pt>
              </c:strCache>
            </c:strRef>
          </c:cat>
          <c:val>
            <c:numRef>
              <c:f>'機械統計'!$T$184:$T$234</c:f>
              <c:numCache>
                <c:ptCount val="48"/>
                <c:pt idx="0">
                  <c:v>485</c:v>
                </c:pt>
                <c:pt idx="1">
                  <c:v>484</c:v>
                </c:pt>
                <c:pt idx="2">
                  <c:v>508</c:v>
                </c:pt>
                <c:pt idx="3">
                  <c:v>503</c:v>
                </c:pt>
                <c:pt idx="4">
                  <c:v>480</c:v>
                </c:pt>
                <c:pt idx="5">
                  <c:v>517</c:v>
                </c:pt>
                <c:pt idx="6">
                  <c:v>549</c:v>
                </c:pt>
                <c:pt idx="7">
                  <c:v>472</c:v>
                </c:pt>
                <c:pt idx="8">
                  <c:v>558</c:v>
                </c:pt>
                <c:pt idx="9">
                  <c:v>620</c:v>
                </c:pt>
                <c:pt idx="10">
                  <c:v>576</c:v>
                </c:pt>
                <c:pt idx="11">
                  <c:v>558</c:v>
                </c:pt>
                <c:pt idx="12">
                  <c:v>546</c:v>
                </c:pt>
                <c:pt idx="13">
                  <c:v>556</c:v>
                </c:pt>
                <c:pt idx="14">
                  <c:v>602</c:v>
                </c:pt>
                <c:pt idx="15">
                  <c:v>574</c:v>
                </c:pt>
                <c:pt idx="16">
                  <c:v>551</c:v>
                </c:pt>
                <c:pt idx="17">
                  <c:v>613</c:v>
                </c:pt>
                <c:pt idx="18">
                  <c:v>638</c:v>
                </c:pt>
                <c:pt idx="19">
                  <c:v>606</c:v>
                </c:pt>
                <c:pt idx="20">
                  <c:v>671</c:v>
                </c:pt>
                <c:pt idx="21">
                  <c:v>695</c:v>
                </c:pt>
                <c:pt idx="22">
                  <c:v>696</c:v>
                </c:pt>
                <c:pt idx="23">
                  <c:v>654</c:v>
                </c:pt>
                <c:pt idx="24">
                  <c:v>622</c:v>
                </c:pt>
                <c:pt idx="25">
                  <c:v>691</c:v>
                </c:pt>
                <c:pt idx="26">
                  <c:v>743</c:v>
                </c:pt>
                <c:pt idx="27">
                  <c:v>727</c:v>
                </c:pt>
                <c:pt idx="28">
                  <c:v>721</c:v>
                </c:pt>
                <c:pt idx="29">
                  <c:v>791</c:v>
                </c:pt>
                <c:pt idx="30">
                  <c:v>779</c:v>
                </c:pt>
                <c:pt idx="31">
                  <c:v>740</c:v>
                </c:pt>
                <c:pt idx="32">
                  <c:v>820</c:v>
                </c:pt>
                <c:pt idx="33">
                  <c:v>869</c:v>
                </c:pt>
                <c:pt idx="34">
                  <c:v>854</c:v>
                </c:pt>
                <c:pt idx="35">
                  <c:v>803</c:v>
                </c:pt>
                <c:pt idx="36">
                  <c:v>714</c:v>
                </c:pt>
                <c:pt idx="37">
                  <c:v>687</c:v>
                </c:pt>
                <c:pt idx="38">
                  <c:v>687</c:v>
                </c:pt>
                <c:pt idx="39">
                  <c:v>623</c:v>
                </c:pt>
                <c:pt idx="40">
                  <c:v>592</c:v>
                </c:pt>
                <c:pt idx="41">
                  <c:v>583</c:v>
                </c:pt>
                <c:pt idx="42">
                  <c:v>587</c:v>
                </c:pt>
                <c:pt idx="43">
                  <c:v>511</c:v>
                </c:pt>
                <c:pt idx="44">
                  <c:v>563</c:v>
                </c:pt>
                <c:pt idx="45">
                  <c:v>592</c:v>
                </c:pt>
                <c:pt idx="46">
                  <c:v>586</c:v>
                </c:pt>
                <c:pt idx="47">
                  <c:v>536</c:v>
                </c:pt>
              </c:numCache>
            </c:numRef>
          </c:val>
        </c:ser>
        <c:ser>
          <c:idx val="3"/>
          <c:order val="5"/>
          <c:tx>
            <c:strRef>
              <c:f>'機械統計'!$U$183</c:f>
              <c:strCache>
                <c:ptCount val="1"/>
                <c:pt idx="0">
                  <c:v>ﾌﾚｷｼﾌﾞﾙ配線板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'機械統計'!$O$184:$O$234</c:f>
              <c:strCache>
                <c:ptCount val="48"/>
                <c:pt idx="0">
                  <c:v>H10/1</c:v>
                </c:pt>
                <c:pt idx="1">
                  <c:v>H10/2</c:v>
                </c:pt>
                <c:pt idx="2">
                  <c:v>H10/3</c:v>
                </c:pt>
                <c:pt idx="3">
                  <c:v>H10/4</c:v>
                </c:pt>
                <c:pt idx="4">
                  <c:v>H10/5</c:v>
                </c:pt>
                <c:pt idx="5">
                  <c:v>H10/6</c:v>
                </c:pt>
                <c:pt idx="6">
                  <c:v>H10/7</c:v>
                </c:pt>
                <c:pt idx="7">
                  <c:v>H10/8</c:v>
                </c:pt>
                <c:pt idx="8">
                  <c:v>H10/9</c:v>
                </c:pt>
                <c:pt idx="9">
                  <c:v>H10/10</c:v>
                </c:pt>
                <c:pt idx="10">
                  <c:v>H10/11</c:v>
                </c:pt>
                <c:pt idx="11">
                  <c:v>H10/12</c:v>
                </c:pt>
                <c:pt idx="12">
                  <c:v>H11/1</c:v>
                </c:pt>
                <c:pt idx="13">
                  <c:v>H11/2</c:v>
                </c:pt>
                <c:pt idx="14">
                  <c:v>H11/3</c:v>
                </c:pt>
                <c:pt idx="15">
                  <c:v>H11/4</c:v>
                </c:pt>
                <c:pt idx="16">
                  <c:v>H11/5</c:v>
                </c:pt>
                <c:pt idx="17">
                  <c:v>H11/6</c:v>
                </c:pt>
                <c:pt idx="18">
                  <c:v>H11/7</c:v>
                </c:pt>
                <c:pt idx="19">
                  <c:v>H11/8</c:v>
                </c:pt>
                <c:pt idx="20">
                  <c:v>H11/9</c:v>
                </c:pt>
                <c:pt idx="21">
                  <c:v>H11/10</c:v>
                </c:pt>
                <c:pt idx="22">
                  <c:v>H11/11</c:v>
                </c:pt>
                <c:pt idx="23">
                  <c:v>H11/12</c:v>
                </c:pt>
                <c:pt idx="24">
                  <c:v>H12/1</c:v>
                </c:pt>
                <c:pt idx="25">
                  <c:v>H12/2</c:v>
                </c:pt>
                <c:pt idx="26">
                  <c:v>H12/3</c:v>
                </c:pt>
                <c:pt idx="27">
                  <c:v>H12/4</c:v>
                </c:pt>
                <c:pt idx="28">
                  <c:v>H12/5</c:v>
                </c:pt>
                <c:pt idx="29">
                  <c:v>H12/6</c:v>
                </c:pt>
                <c:pt idx="30">
                  <c:v>H12/7</c:v>
                </c:pt>
                <c:pt idx="31">
                  <c:v>H12/8</c:v>
                </c:pt>
                <c:pt idx="32">
                  <c:v>H12/9</c:v>
                </c:pt>
                <c:pt idx="33">
                  <c:v>H12/10</c:v>
                </c:pt>
                <c:pt idx="34">
                  <c:v>H12/11</c:v>
                </c:pt>
                <c:pt idx="35">
                  <c:v>H12/12</c:v>
                </c:pt>
                <c:pt idx="36">
                  <c:v>H13/1</c:v>
                </c:pt>
                <c:pt idx="37">
                  <c:v>H13/2</c:v>
                </c:pt>
                <c:pt idx="38">
                  <c:v>H13/3</c:v>
                </c:pt>
                <c:pt idx="39">
                  <c:v>H13/4</c:v>
                </c:pt>
                <c:pt idx="40">
                  <c:v>H13/5</c:v>
                </c:pt>
                <c:pt idx="41">
                  <c:v>H13/6</c:v>
                </c:pt>
                <c:pt idx="42">
                  <c:v>H13/7</c:v>
                </c:pt>
                <c:pt idx="43">
                  <c:v>H13/8</c:v>
                </c:pt>
                <c:pt idx="44">
                  <c:v>H13/9</c:v>
                </c:pt>
                <c:pt idx="45">
                  <c:v>H13/10</c:v>
                </c:pt>
                <c:pt idx="46">
                  <c:v>H13/11</c:v>
                </c:pt>
                <c:pt idx="47">
                  <c:v>H13/12</c:v>
                </c:pt>
              </c:strCache>
            </c:strRef>
          </c:cat>
          <c:val>
            <c:numRef>
              <c:f>'機械統計'!$U$184:$U$234</c:f>
              <c:numCache>
                <c:ptCount val="48"/>
                <c:pt idx="0">
                  <c:v>509</c:v>
                </c:pt>
                <c:pt idx="1">
                  <c:v>486</c:v>
                </c:pt>
                <c:pt idx="2">
                  <c:v>546</c:v>
                </c:pt>
                <c:pt idx="3">
                  <c:v>536</c:v>
                </c:pt>
                <c:pt idx="4">
                  <c:v>491</c:v>
                </c:pt>
                <c:pt idx="5">
                  <c:v>555</c:v>
                </c:pt>
                <c:pt idx="6">
                  <c:v>573</c:v>
                </c:pt>
                <c:pt idx="7">
                  <c:v>484</c:v>
                </c:pt>
                <c:pt idx="8">
                  <c:v>581</c:v>
                </c:pt>
                <c:pt idx="9">
                  <c:v>573</c:v>
                </c:pt>
                <c:pt idx="10">
                  <c:v>575</c:v>
                </c:pt>
                <c:pt idx="11">
                  <c:v>549</c:v>
                </c:pt>
                <c:pt idx="12">
                  <c:v>557</c:v>
                </c:pt>
                <c:pt idx="13">
                  <c:v>553</c:v>
                </c:pt>
                <c:pt idx="14">
                  <c:v>619</c:v>
                </c:pt>
                <c:pt idx="15">
                  <c:v>584</c:v>
                </c:pt>
                <c:pt idx="16">
                  <c:v>565</c:v>
                </c:pt>
                <c:pt idx="17">
                  <c:v>661</c:v>
                </c:pt>
                <c:pt idx="18">
                  <c:v>676</c:v>
                </c:pt>
                <c:pt idx="19">
                  <c:v>566</c:v>
                </c:pt>
                <c:pt idx="20">
                  <c:v>616</c:v>
                </c:pt>
                <c:pt idx="21">
                  <c:v>598</c:v>
                </c:pt>
                <c:pt idx="22">
                  <c:v>656</c:v>
                </c:pt>
                <c:pt idx="23">
                  <c:v>598</c:v>
                </c:pt>
                <c:pt idx="24">
                  <c:v>605</c:v>
                </c:pt>
                <c:pt idx="25">
                  <c:v>591</c:v>
                </c:pt>
                <c:pt idx="26">
                  <c:v>643</c:v>
                </c:pt>
                <c:pt idx="27">
                  <c:v>666</c:v>
                </c:pt>
                <c:pt idx="28">
                  <c:v>636</c:v>
                </c:pt>
                <c:pt idx="29">
                  <c:v>714</c:v>
                </c:pt>
                <c:pt idx="30">
                  <c:v>704</c:v>
                </c:pt>
                <c:pt idx="31">
                  <c:v>686</c:v>
                </c:pt>
                <c:pt idx="32">
                  <c:v>743</c:v>
                </c:pt>
                <c:pt idx="33">
                  <c:v>661</c:v>
                </c:pt>
                <c:pt idx="34">
                  <c:v>668</c:v>
                </c:pt>
                <c:pt idx="35">
                  <c:v>610</c:v>
                </c:pt>
                <c:pt idx="36">
                  <c:v>515</c:v>
                </c:pt>
                <c:pt idx="37">
                  <c:v>480</c:v>
                </c:pt>
                <c:pt idx="38">
                  <c:v>493</c:v>
                </c:pt>
                <c:pt idx="39">
                  <c:v>476</c:v>
                </c:pt>
                <c:pt idx="40">
                  <c:v>439</c:v>
                </c:pt>
                <c:pt idx="41">
                  <c:v>490</c:v>
                </c:pt>
                <c:pt idx="42">
                  <c:v>498</c:v>
                </c:pt>
                <c:pt idx="43">
                  <c:v>430</c:v>
                </c:pt>
                <c:pt idx="44">
                  <c:v>499</c:v>
                </c:pt>
                <c:pt idx="45">
                  <c:v>455</c:v>
                </c:pt>
                <c:pt idx="46">
                  <c:v>445</c:v>
                </c:pt>
                <c:pt idx="47">
                  <c:v>441</c:v>
                </c:pt>
              </c:numCache>
            </c:numRef>
          </c:val>
        </c:ser>
        <c:overlap val="100"/>
        <c:axId val="29381972"/>
        <c:axId val="63111157"/>
      </c:barChart>
      <c:catAx>
        <c:axId val="29381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ゴシック"/>
                    <a:ea typeface="ＭＳ ゴシック"/>
                    <a:cs typeface="ＭＳ 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0.0005"/>
              <c:y val="0.1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111157"/>
        <c:crosses val="autoZero"/>
        <c:auto val="1"/>
        <c:lblOffset val="100"/>
        <c:noMultiLvlLbl val="0"/>
      </c:catAx>
      <c:valAx>
        <c:axId val="631111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ゴシック"/>
                    <a:ea typeface="ＭＳ ゴシック"/>
                    <a:cs typeface="ＭＳ ゴシック"/>
                  </a:rPr>
                  <a:t>生産数量(1,000㎡/月)</a:t>
                </a:r>
              </a:p>
            </c:rich>
          </c:tx>
          <c:layout>
            <c:manualLayout>
              <c:xMode val="factor"/>
              <c:yMode val="factor"/>
              <c:x val="0.041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381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"/>
          <c:y val="0.00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ゴシック"/>
                <a:ea typeface="ＭＳ ゴシック"/>
                <a:cs typeface="ＭＳ ゴシック"/>
              </a:rPr>
              <a:t>プリント配線板品種別月生産金額推移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745"/>
          <c:w val="0.93675"/>
          <c:h val="0.875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'機械統計'!$X$183</c:f>
              <c:strCache>
                <c:ptCount val="1"/>
                <c:pt idx="0">
                  <c:v>プリント配線板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'機械統計'!$W$184:$W$234</c:f>
              <c:strCache>
                <c:ptCount val="48"/>
                <c:pt idx="0">
                  <c:v>H10/1</c:v>
                </c:pt>
                <c:pt idx="1">
                  <c:v>H10/2</c:v>
                </c:pt>
                <c:pt idx="2">
                  <c:v>H10/3</c:v>
                </c:pt>
                <c:pt idx="3">
                  <c:v>H10/4</c:v>
                </c:pt>
                <c:pt idx="4">
                  <c:v>H10/5</c:v>
                </c:pt>
                <c:pt idx="5">
                  <c:v>H10/6</c:v>
                </c:pt>
                <c:pt idx="6">
                  <c:v>H10/7</c:v>
                </c:pt>
                <c:pt idx="7">
                  <c:v>H10/8</c:v>
                </c:pt>
                <c:pt idx="8">
                  <c:v>H10/9</c:v>
                </c:pt>
                <c:pt idx="9">
                  <c:v>H10/10</c:v>
                </c:pt>
                <c:pt idx="10">
                  <c:v>H10/11</c:v>
                </c:pt>
                <c:pt idx="11">
                  <c:v>H10/12</c:v>
                </c:pt>
                <c:pt idx="12">
                  <c:v>H11/1</c:v>
                </c:pt>
                <c:pt idx="13">
                  <c:v>H11/2</c:v>
                </c:pt>
                <c:pt idx="14">
                  <c:v>H11/3</c:v>
                </c:pt>
                <c:pt idx="15">
                  <c:v>H11/4</c:v>
                </c:pt>
                <c:pt idx="16">
                  <c:v>H11/5</c:v>
                </c:pt>
                <c:pt idx="17">
                  <c:v>H11/6</c:v>
                </c:pt>
                <c:pt idx="18">
                  <c:v>H11/7</c:v>
                </c:pt>
                <c:pt idx="19">
                  <c:v>H11/8</c:v>
                </c:pt>
                <c:pt idx="20">
                  <c:v>H11/9</c:v>
                </c:pt>
                <c:pt idx="21">
                  <c:v>H11/10</c:v>
                </c:pt>
                <c:pt idx="22">
                  <c:v>H11/11</c:v>
                </c:pt>
                <c:pt idx="23">
                  <c:v>H11/12</c:v>
                </c:pt>
                <c:pt idx="24">
                  <c:v>H12/1</c:v>
                </c:pt>
                <c:pt idx="25">
                  <c:v>H12/2</c:v>
                </c:pt>
                <c:pt idx="26">
                  <c:v>H12/3</c:v>
                </c:pt>
                <c:pt idx="27">
                  <c:v>H12/4</c:v>
                </c:pt>
                <c:pt idx="28">
                  <c:v>H12/5</c:v>
                </c:pt>
                <c:pt idx="29">
                  <c:v>H12/6</c:v>
                </c:pt>
                <c:pt idx="30">
                  <c:v>H12/7</c:v>
                </c:pt>
                <c:pt idx="31">
                  <c:v>H12/8</c:v>
                </c:pt>
                <c:pt idx="32">
                  <c:v>H12/9</c:v>
                </c:pt>
                <c:pt idx="33">
                  <c:v>H12/10</c:v>
                </c:pt>
                <c:pt idx="34">
                  <c:v>H12/11</c:v>
                </c:pt>
                <c:pt idx="35">
                  <c:v>H12/12</c:v>
                </c:pt>
                <c:pt idx="36">
                  <c:v>H13/1</c:v>
                </c:pt>
                <c:pt idx="37">
                  <c:v>H13/2</c:v>
                </c:pt>
                <c:pt idx="38">
                  <c:v>H13/3</c:v>
                </c:pt>
                <c:pt idx="39">
                  <c:v>H13/4</c:v>
                </c:pt>
                <c:pt idx="40">
                  <c:v>H13/5</c:v>
                </c:pt>
                <c:pt idx="41">
                  <c:v>H13/6</c:v>
                </c:pt>
                <c:pt idx="42">
                  <c:v>H13/7</c:v>
                </c:pt>
                <c:pt idx="43">
                  <c:v>H13/8</c:v>
                </c:pt>
                <c:pt idx="44">
                  <c:v>H13/9</c:v>
                </c:pt>
                <c:pt idx="45">
                  <c:v>H13/10</c:v>
                </c:pt>
                <c:pt idx="46">
                  <c:v>H13/11</c:v>
                </c:pt>
                <c:pt idx="47">
                  <c:v>H13/12</c:v>
                </c:pt>
              </c:strCache>
            </c:strRef>
          </c:cat>
          <c:val>
            <c:numRef>
              <c:f>'機械統計'!$X$184:$X$234</c:f>
            </c:numRef>
          </c:val>
        </c:ser>
        <c:ser>
          <c:idx val="5"/>
          <c:order val="1"/>
          <c:tx>
            <c:strRef>
              <c:f>'機械統計'!$Y$183</c:f>
              <c:strCache>
                <c:ptCount val="1"/>
                <c:pt idx="0">
                  <c:v>リジッド配線板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'機械統計'!$W$184:$W$234</c:f>
              <c:strCache>
                <c:ptCount val="48"/>
                <c:pt idx="0">
                  <c:v>H10/1</c:v>
                </c:pt>
                <c:pt idx="1">
                  <c:v>H10/2</c:v>
                </c:pt>
                <c:pt idx="2">
                  <c:v>H10/3</c:v>
                </c:pt>
                <c:pt idx="3">
                  <c:v>H10/4</c:v>
                </c:pt>
                <c:pt idx="4">
                  <c:v>H10/5</c:v>
                </c:pt>
                <c:pt idx="5">
                  <c:v>H10/6</c:v>
                </c:pt>
                <c:pt idx="6">
                  <c:v>H10/7</c:v>
                </c:pt>
                <c:pt idx="7">
                  <c:v>H10/8</c:v>
                </c:pt>
                <c:pt idx="8">
                  <c:v>H10/9</c:v>
                </c:pt>
                <c:pt idx="9">
                  <c:v>H10/10</c:v>
                </c:pt>
                <c:pt idx="10">
                  <c:v>H10/11</c:v>
                </c:pt>
                <c:pt idx="11">
                  <c:v>H10/12</c:v>
                </c:pt>
                <c:pt idx="12">
                  <c:v>H11/1</c:v>
                </c:pt>
                <c:pt idx="13">
                  <c:v>H11/2</c:v>
                </c:pt>
                <c:pt idx="14">
                  <c:v>H11/3</c:v>
                </c:pt>
                <c:pt idx="15">
                  <c:v>H11/4</c:v>
                </c:pt>
                <c:pt idx="16">
                  <c:v>H11/5</c:v>
                </c:pt>
                <c:pt idx="17">
                  <c:v>H11/6</c:v>
                </c:pt>
                <c:pt idx="18">
                  <c:v>H11/7</c:v>
                </c:pt>
                <c:pt idx="19">
                  <c:v>H11/8</c:v>
                </c:pt>
                <c:pt idx="20">
                  <c:v>H11/9</c:v>
                </c:pt>
                <c:pt idx="21">
                  <c:v>H11/10</c:v>
                </c:pt>
                <c:pt idx="22">
                  <c:v>H11/11</c:v>
                </c:pt>
                <c:pt idx="23">
                  <c:v>H11/12</c:v>
                </c:pt>
                <c:pt idx="24">
                  <c:v>H12/1</c:v>
                </c:pt>
                <c:pt idx="25">
                  <c:v>H12/2</c:v>
                </c:pt>
                <c:pt idx="26">
                  <c:v>H12/3</c:v>
                </c:pt>
                <c:pt idx="27">
                  <c:v>H12/4</c:v>
                </c:pt>
                <c:pt idx="28">
                  <c:v>H12/5</c:v>
                </c:pt>
                <c:pt idx="29">
                  <c:v>H12/6</c:v>
                </c:pt>
                <c:pt idx="30">
                  <c:v>H12/7</c:v>
                </c:pt>
                <c:pt idx="31">
                  <c:v>H12/8</c:v>
                </c:pt>
                <c:pt idx="32">
                  <c:v>H12/9</c:v>
                </c:pt>
                <c:pt idx="33">
                  <c:v>H12/10</c:v>
                </c:pt>
                <c:pt idx="34">
                  <c:v>H12/11</c:v>
                </c:pt>
                <c:pt idx="35">
                  <c:v>H12/12</c:v>
                </c:pt>
                <c:pt idx="36">
                  <c:v>H13/1</c:v>
                </c:pt>
                <c:pt idx="37">
                  <c:v>H13/2</c:v>
                </c:pt>
                <c:pt idx="38">
                  <c:v>H13/3</c:v>
                </c:pt>
                <c:pt idx="39">
                  <c:v>H13/4</c:v>
                </c:pt>
                <c:pt idx="40">
                  <c:v>H13/5</c:v>
                </c:pt>
                <c:pt idx="41">
                  <c:v>H13/6</c:v>
                </c:pt>
                <c:pt idx="42">
                  <c:v>H13/7</c:v>
                </c:pt>
                <c:pt idx="43">
                  <c:v>H13/8</c:v>
                </c:pt>
                <c:pt idx="44">
                  <c:v>H13/9</c:v>
                </c:pt>
                <c:pt idx="45">
                  <c:v>H13/10</c:v>
                </c:pt>
                <c:pt idx="46">
                  <c:v>H13/11</c:v>
                </c:pt>
                <c:pt idx="47">
                  <c:v>H13/12</c:v>
                </c:pt>
              </c:strCache>
            </c:strRef>
          </c:cat>
          <c:val>
            <c:numRef>
              <c:f>'機械統計'!$Y$184:$Y$234</c:f>
            </c:numRef>
          </c:val>
        </c:ser>
        <c:ser>
          <c:idx val="0"/>
          <c:order val="2"/>
          <c:tx>
            <c:strRef>
              <c:f>'機械統計'!$Z$183</c:f>
              <c:strCache>
                <c:ptCount val="1"/>
                <c:pt idx="0">
                  <c:v>片面配線板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'機械統計'!$W$184:$W$234</c:f>
              <c:strCache>
                <c:ptCount val="48"/>
                <c:pt idx="0">
                  <c:v>H10/1</c:v>
                </c:pt>
                <c:pt idx="1">
                  <c:v>H10/2</c:v>
                </c:pt>
                <c:pt idx="2">
                  <c:v>H10/3</c:v>
                </c:pt>
                <c:pt idx="3">
                  <c:v>H10/4</c:v>
                </c:pt>
                <c:pt idx="4">
                  <c:v>H10/5</c:v>
                </c:pt>
                <c:pt idx="5">
                  <c:v>H10/6</c:v>
                </c:pt>
                <c:pt idx="6">
                  <c:v>H10/7</c:v>
                </c:pt>
                <c:pt idx="7">
                  <c:v>H10/8</c:v>
                </c:pt>
                <c:pt idx="8">
                  <c:v>H10/9</c:v>
                </c:pt>
                <c:pt idx="9">
                  <c:v>H10/10</c:v>
                </c:pt>
                <c:pt idx="10">
                  <c:v>H10/11</c:v>
                </c:pt>
                <c:pt idx="11">
                  <c:v>H10/12</c:v>
                </c:pt>
                <c:pt idx="12">
                  <c:v>H11/1</c:v>
                </c:pt>
                <c:pt idx="13">
                  <c:v>H11/2</c:v>
                </c:pt>
                <c:pt idx="14">
                  <c:v>H11/3</c:v>
                </c:pt>
                <c:pt idx="15">
                  <c:v>H11/4</c:v>
                </c:pt>
                <c:pt idx="16">
                  <c:v>H11/5</c:v>
                </c:pt>
                <c:pt idx="17">
                  <c:v>H11/6</c:v>
                </c:pt>
                <c:pt idx="18">
                  <c:v>H11/7</c:v>
                </c:pt>
                <c:pt idx="19">
                  <c:v>H11/8</c:v>
                </c:pt>
                <c:pt idx="20">
                  <c:v>H11/9</c:v>
                </c:pt>
                <c:pt idx="21">
                  <c:v>H11/10</c:v>
                </c:pt>
                <c:pt idx="22">
                  <c:v>H11/11</c:v>
                </c:pt>
                <c:pt idx="23">
                  <c:v>H11/12</c:v>
                </c:pt>
                <c:pt idx="24">
                  <c:v>H12/1</c:v>
                </c:pt>
                <c:pt idx="25">
                  <c:v>H12/2</c:v>
                </c:pt>
                <c:pt idx="26">
                  <c:v>H12/3</c:v>
                </c:pt>
                <c:pt idx="27">
                  <c:v>H12/4</c:v>
                </c:pt>
                <c:pt idx="28">
                  <c:v>H12/5</c:v>
                </c:pt>
                <c:pt idx="29">
                  <c:v>H12/6</c:v>
                </c:pt>
                <c:pt idx="30">
                  <c:v>H12/7</c:v>
                </c:pt>
                <c:pt idx="31">
                  <c:v>H12/8</c:v>
                </c:pt>
                <c:pt idx="32">
                  <c:v>H12/9</c:v>
                </c:pt>
                <c:pt idx="33">
                  <c:v>H12/10</c:v>
                </c:pt>
                <c:pt idx="34">
                  <c:v>H12/11</c:v>
                </c:pt>
                <c:pt idx="35">
                  <c:v>H12/12</c:v>
                </c:pt>
                <c:pt idx="36">
                  <c:v>H13/1</c:v>
                </c:pt>
                <c:pt idx="37">
                  <c:v>H13/2</c:v>
                </c:pt>
                <c:pt idx="38">
                  <c:v>H13/3</c:v>
                </c:pt>
                <c:pt idx="39">
                  <c:v>H13/4</c:v>
                </c:pt>
                <c:pt idx="40">
                  <c:v>H13/5</c:v>
                </c:pt>
                <c:pt idx="41">
                  <c:v>H13/6</c:v>
                </c:pt>
                <c:pt idx="42">
                  <c:v>H13/7</c:v>
                </c:pt>
                <c:pt idx="43">
                  <c:v>H13/8</c:v>
                </c:pt>
                <c:pt idx="44">
                  <c:v>H13/9</c:v>
                </c:pt>
                <c:pt idx="45">
                  <c:v>H13/10</c:v>
                </c:pt>
                <c:pt idx="46">
                  <c:v>H13/11</c:v>
                </c:pt>
                <c:pt idx="47">
                  <c:v>H13/12</c:v>
                </c:pt>
              </c:strCache>
            </c:strRef>
          </c:cat>
          <c:val>
            <c:numRef>
              <c:f>'機械統計'!$Z$184:$Z$234</c:f>
              <c:numCache>
                <c:ptCount val="48"/>
                <c:pt idx="0">
                  <c:v>5360</c:v>
                </c:pt>
                <c:pt idx="1">
                  <c:v>5268</c:v>
                </c:pt>
                <c:pt idx="2">
                  <c:v>5776</c:v>
                </c:pt>
                <c:pt idx="3">
                  <c:v>5578</c:v>
                </c:pt>
                <c:pt idx="4">
                  <c:v>5358</c:v>
                </c:pt>
                <c:pt idx="5">
                  <c:v>5755</c:v>
                </c:pt>
                <c:pt idx="6">
                  <c:v>5883</c:v>
                </c:pt>
                <c:pt idx="7">
                  <c:v>5328</c:v>
                </c:pt>
                <c:pt idx="8">
                  <c:v>5864</c:v>
                </c:pt>
                <c:pt idx="9">
                  <c:v>5974</c:v>
                </c:pt>
                <c:pt idx="10">
                  <c:v>5512</c:v>
                </c:pt>
                <c:pt idx="11">
                  <c:v>5029</c:v>
                </c:pt>
                <c:pt idx="12">
                  <c:v>4429</c:v>
                </c:pt>
                <c:pt idx="13">
                  <c:v>4774</c:v>
                </c:pt>
                <c:pt idx="14">
                  <c:v>5046</c:v>
                </c:pt>
                <c:pt idx="15">
                  <c:v>4590</c:v>
                </c:pt>
                <c:pt idx="16">
                  <c:v>4501</c:v>
                </c:pt>
                <c:pt idx="17">
                  <c:v>4738</c:v>
                </c:pt>
                <c:pt idx="18">
                  <c:v>5317</c:v>
                </c:pt>
                <c:pt idx="19">
                  <c:v>4697</c:v>
                </c:pt>
                <c:pt idx="20">
                  <c:v>4951</c:v>
                </c:pt>
                <c:pt idx="21">
                  <c:v>4740</c:v>
                </c:pt>
                <c:pt idx="22">
                  <c:v>4826</c:v>
                </c:pt>
                <c:pt idx="23">
                  <c:v>4503</c:v>
                </c:pt>
                <c:pt idx="24">
                  <c:v>4164</c:v>
                </c:pt>
                <c:pt idx="25">
                  <c:v>4410</c:v>
                </c:pt>
                <c:pt idx="26">
                  <c:v>4603</c:v>
                </c:pt>
                <c:pt idx="27">
                  <c:v>4345</c:v>
                </c:pt>
                <c:pt idx="28">
                  <c:v>4146</c:v>
                </c:pt>
                <c:pt idx="29">
                  <c:v>4345</c:v>
                </c:pt>
                <c:pt idx="30">
                  <c:v>4580</c:v>
                </c:pt>
                <c:pt idx="31">
                  <c:v>4129</c:v>
                </c:pt>
                <c:pt idx="32">
                  <c:v>4044</c:v>
                </c:pt>
                <c:pt idx="33">
                  <c:v>3976</c:v>
                </c:pt>
                <c:pt idx="34">
                  <c:v>3779</c:v>
                </c:pt>
                <c:pt idx="35">
                  <c:v>3393</c:v>
                </c:pt>
                <c:pt idx="36">
                  <c:v>3240</c:v>
                </c:pt>
                <c:pt idx="37">
                  <c:v>3083</c:v>
                </c:pt>
                <c:pt idx="38">
                  <c:v>3135</c:v>
                </c:pt>
                <c:pt idx="39">
                  <c:v>3178</c:v>
                </c:pt>
                <c:pt idx="40">
                  <c:v>3056</c:v>
                </c:pt>
                <c:pt idx="41">
                  <c:v>3067</c:v>
                </c:pt>
                <c:pt idx="42">
                  <c:v>2874</c:v>
                </c:pt>
                <c:pt idx="43">
                  <c:v>2676</c:v>
                </c:pt>
                <c:pt idx="44">
                  <c:v>2614</c:v>
                </c:pt>
                <c:pt idx="45">
                  <c:v>2586</c:v>
                </c:pt>
                <c:pt idx="46">
                  <c:v>2547</c:v>
                </c:pt>
                <c:pt idx="47">
                  <c:v>2255</c:v>
                </c:pt>
              </c:numCache>
            </c:numRef>
          </c:val>
        </c:ser>
        <c:ser>
          <c:idx val="1"/>
          <c:order val="3"/>
          <c:tx>
            <c:strRef>
              <c:f>'機械統計'!$AA$183</c:f>
              <c:strCache>
                <c:ptCount val="1"/>
                <c:pt idx="0">
                  <c:v>両面配線板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'機械統計'!$W$184:$W$234</c:f>
              <c:strCache>
                <c:ptCount val="48"/>
                <c:pt idx="0">
                  <c:v>H10/1</c:v>
                </c:pt>
                <c:pt idx="1">
                  <c:v>H10/2</c:v>
                </c:pt>
                <c:pt idx="2">
                  <c:v>H10/3</c:v>
                </c:pt>
                <c:pt idx="3">
                  <c:v>H10/4</c:v>
                </c:pt>
                <c:pt idx="4">
                  <c:v>H10/5</c:v>
                </c:pt>
                <c:pt idx="5">
                  <c:v>H10/6</c:v>
                </c:pt>
                <c:pt idx="6">
                  <c:v>H10/7</c:v>
                </c:pt>
                <c:pt idx="7">
                  <c:v>H10/8</c:v>
                </c:pt>
                <c:pt idx="8">
                  <c:v>H10/9</c:v>
                </c:pt>
                <c:pt idx="9">
                  <c:v>H10/10</c:v>
                </c:pt>
                <c:pt idx="10">
                  <c:v>H10/11</c:v>
                </c:pt>
                <c:pt idx="11">
                  <c:v>H10/12</c:v>
                </c:pt>
                <c:pt idx="12">
                  <c:v>H11/1</c:v>
                </c:pt>
                <c:pt idx="13">
                  <c:v>H11/2</c:v>
                </c:pt>
                <c:pt idx="14">
                  <c:v>H11/3</c:v>
                </c:pt>
                <c:pt idx="15">
                  <c:v>H11/4</c:v>
                </c:pt>
                <c:pt idx="16">
                  <c:v>H11/5</c:v>
                </c:pt>
                <c:pt idx="17">
                  <c:v>H11/6</c:v>
                </c:pt>
                <c:pt idx="18">
                  <c:v>H11/7</c:v>
                </c:pt>
                <c:pt idx="19">
                  <c:v>H11/8</c:v>
                </c:pt>
                <c:pt idx="20">
                  <c:v>H11/9</c:v>
                </c:pt>
                <c:pt idx="21">
                  <c:v>H11/10</c:v>
                </c:pt>
                <c:pt idx="22">
                  <c:v>H11/11</c:v>
                </c:pt>
                <c:pt idx="23">
                  <c:v>H11/12</c:v>
                </c:pt>
                <c:pt idx="24">
                  <c:v>H12/1</c:v>
                </c:pt>
                <c:pt idx="25">
                  <c:v>H12/2</c:v>
                </c:pt>
                <c:pt idx="26">
                  <c:v>H12/3</c:v>
                </c:pt>
                <c:pt idx="27">
                  <c:v>H12/4</c:v>
                </c:pt>
                <c:pt idx="28">
                  <c:v>H12/5</c:v>
                </c:pt>
                <c:pt idx="29">
                  <c:v>H12/6</c:v>
                </c:pt>
                <c:pt idx="30">
                  <c:v>H12/7</c:v>
                </c:pt>
                <c:pt idx="31">
                  <c:v>H12/8</c:v>
                </c:pt>
                <c:pt idx="32">
                  <c:v>H12/9</c:v>
                </c:pt>
                <c:pt idx="33">
                  <c:v>H12/10</c:v>
                </c:pt>
                <c:pt idx="34">
                  <c:v>H12/11</c:v>
                </c:pt>
                <c:pt idx="35">
                  <c:v>H12/12</c:v>
                </c:pt>
                <c:pt idx="36">
                  <c:v>H13/1</c:v>
                </c:pt>
                <c:pt idx="37">
                  <c:v>H13/2</c:v>
                </c:pt>
                <c:pt idx="38">
                  <c:v>H13/3</c:v>
                </c:pt>
                <c:pt idx="39">
                  <c:v>H13/4</c:v>
                </c:pt>
                <c:pt idx="40">
                  <c:v>H13/5</c:v>
                </c:pt>
                <c:pt idx="41">
                  <c:v>H13/6</c:v>
                </c:pt>
                <c:pt idx="42">
                  <c:v>H13/7</c:v>
                </c:pt>
                <c:pt idx="43">
                  <c:v>H13/8</c:v>
                </c:pt>
                <c:pt idx="44">
                  <c:v>H13/9</c:v>
                </c:pt>
                <c:pt idx="45">
                  <c:v>H13/10</c:v>
                </c:pt>
                <c:pt idx="46">
                  <c:v>H13/11</c:v>
                </c:pt>
                <c:pt idx="47">
                  <c:v>H13/12</c:v>
                </c:pt>
              </c:strCache>
            </c:strRef>
          </c:cat>
          <c:val>
            <c:numRef>
              <c:f>'機械統計'!$AA$184:$AA$234</c:f>
              <c:numCache>
                <c:ptCount val="48"/>
                <c:pt idx="0">
                  <c:v>15141</c:v>
                </c:pt>
                <c:pt idx="1">
                  <c:v>15663</c:v>
                </c:pt>
                <c:pt idx="2">
                  <c:v>16350</c:v>
                </c:pt>
                <c:pt idx="3">
                  <c:v>14917</c:v>
                </c:pt>
                <c:pt idx="4">
                  <c:v>13042</c:v>
                </c:pt>
                <c:pt idx="5">
                  <c:v>13480</c:v>
                </c:pt>
                <c:pt idx="6">
                  <c:v>14829</c:v>
                </c:pt>
                <c:pt idx="7">
                  <c:v>13886</c:v>
                </c:pt>
                <c:pt idx="8">
                  <c:v>16101</c:v>
                </c:pt>
                <c:pt idx="9">
                  <c:v>14367</c:v>
                </c:pt>
                <c:pt idx="10">
                  <c:v>14121</c:v>
                </c:pt>
                <c:pt idx="11">
                  <c:v>13822</c:v>
                </c:pt>
                <c:pt idx="12">
                  <c:v>12014</c:v>
                </c:pt>
                <c:pt idx="13">
                  <c:v>12054</c:v>
                </c:pt>
                <c:pt idx="14">
                  <c:v>13859</c:v>
                </c:pt>
                <c:pt idx="15">
                  <c:v>12233</c:v>
                </c:pt>
                <c:pt idx="16">
                  <c:v>12021</c:v>
                </c:pt>
                <c:pt idx="17">
                  <c:v>13784</c:v>
                </c:pt>
                <c:pt idx="18">
                  <c:v>13731</c:v>
                </c:pt>
                <c:pt idx="19">
                  <c:v>12416</c:v>
                </c:pt>
                <c:pt idx="20">
                  <c:v>14849</c:v>
                </c:pt>
                <c:pt idx="21">
                  <c:v>12810</c:v>
                </c:pt>
                <c:pt idx="22">
                  <c:v>13327</c:v>
                </c:pt>
                <c:pt idx="23">
                  <c:v>13222</c:v>
                </c:pt>
                <c:pt idx="24">
                  <c:v>12157</c:v>
                </c:pt>
                <c:pt idx="25">
                  <c:v>12892</c:v>
                </c:pt>
                <c:pt idx="26">
                  <c:v>15809</c:v>
                </c:pt>
                <c:pt idx="27">
                  <c:v>12367</c:v>
                </c:pt>
                <c:pt idx="28">
                  <c:v>12677</c:v>
                </c:pt>
                <c:pt idx="29">
                  <c:v>13821</c:v>
                </c:pt>
                <c:pt idx="30">
                  <c:v>13675</c:v>
                </c:pt>
                <c:pt idx="31">
                  <c:v>14084</c:v>
                </c:pt>
                <c:pt idx="32">
                  <c:v>15020</c:v>
                </c:pt>
                <c:pt idx="33">
                  <c:v>14222</c:v>
                </c:pt>
                <c:pt idx="34">
                  <c:v>16077</c:v>
                </c:pt>
                <c:pt idx="35">
                  <c:v>14362</c:v>
                </c:pt>
                <c:pt idx="36">
                  <c:v>12221</c:v>
                </c:pt>
                <c:pt idx="37">
                  <c:v>13345</c:v>
                </c:pt>
                <c:pt idx="38">
                  <c:v>14675</c:v>
                </c:pt>
                <c:pt idx="39">
                  <c:v>12047</c:v>
                </c:pt>
                <c:pt idx="40">
                  <c:v>11182</c:v>
                </c:pt>
                <c:pt idx="41">
                  <c:v>10951</c:v>
                </c:pt>
                <c:pt idx="42">
                  <c:v>10500</c:v>
                </c:pt>
                <c:pt idx="43">
                  <c:v>8707</c:v>
                </c:pt>
                <c:pt idx="44">
                  <c:v>9261</c:v>
                </c:pt>
                <c:pt idx="45">
                  <c:v>8564</c:v>
                </c:pt>
                <c:pt idx="46">
                  <c:v>8345</c:v>
                </c:pt>
                <c:pt idx="47">
                  <c:v>7627</c:v>
                </c:pt>
              </c:numCache>
            </c:numRef>
          </c:val>
        </c:ser>
        <c:ser>
          <c:idx val="2"/>
          <c:order val="4"/>
          <c:tx>
            <c:strRef>
              <c:f>'機械統計'!$AB$183</c:f>
              <c:strCache>
                <c:ptCount val="1"/>
                <c:pt idx="0">
                  <c:v>多層配線板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'機械統計'!$W$184:$W$234</c:f>
              <c:strCache>
                <c:ptCount val="48"/>
                <c:pt idx="0">
                  <c:v>H10/1</c:v>
                </c:pt>
                <c:pt idx="1">
                  <c:v>H10/2</c:v>
                </c:pt>
                <c:pt idx="2">
                  <c:v>H10/3</c:v>
                </c:pt>
                <c:pt idx="3">
                  <c:v>H10/4</c:v>
                </c:pt>
                <c:pt idx="4">
                  <c:v>H10/5</c:v>
                </c:pt>
                <c:pt idx="5">
                  <c:v>H10/6</c:v>
                </c:pt>
                <c:pt idx="6">
                  <c:v>H10/7</c:v>
                </c:pt>
                <c:pt idx="7">
                  <c:v>H10/8</c:v>
                </c:pt>
                <c:pt idx="8">
                  <c:v>H10/9</c:v>
                </c:pt>
                <c:pt idx="9">
                  <c:v>H10/10</c:v>
                </c:pt>
                <c:pt idx="10">
                  <c:v>H10/11</c:v>
                </c:pt>
                <c:pt idx="11">
                  <c:v>H10/12</c:v>
                </c:pt>
                <c:pt idx="12">
                  <c:v>H11/1</c:v>
                </c:pt>
                <c:pt idx="13">
                  <c:v>H11/2</c:v>
                </c:pt>
                <c:pt idx="14">
                  <c:v>H11/3</c:v>
                </c:pt>
                <c:pt idx="15">
                  <c:v>H11/4</c:v>
                </c:pt>
                <c:pt idx="16">
                  <c:v>H11/5</c:v>
                </c:pt>
                <c:pt idx="17">
                  <c:v>H11/6</c:v>
                </c:pt>
                <c:pt idx="18">
                  <c:v>H11/7</c:v>
                </c:pt>
                <c:pt idx="19">
                  <c:v>H11/8</c:v>
                </c:pt>
                <c:pt idx="20">
                  <c:v>H11/9</c:v>
                </c:pt>
                <c:pt idx="21">
                  <c:v>H11/10</c:v>
                </c:pt>
                <c:pt idx="22">
                  <c:v>H11/11</c:v>
                </c:pt>
                <c:pt idx="23">
                  <c:v>H11/12</c:v>
                </c:pt>
                <c:pt idx="24">
                  <c:v>H12/1</c:v>
                </c:pt>
                <c:pt idx="25">
                  <c:v>H12/2</c:v>
                </c:pt>
                <c:pt idx="26">
                  <c:v>H12/3</c:v>
                </c:pt>
                <c:pt idx="27">
                  <c:v>H12/4</c:v>
                </c:pt>
                <c:pt idx="28">
                  <c:v>H12/5</c:v>
                </c:pt>
                <c:pt idx="29">
                  <c:v>H12/6</c:v>
                </c:pt>
                <c:pt idx="30">
                  <c:v>H12/7</c:v>
                </c:pt>
                <c:pt idx="31">
                  <c:v>H12/8</c:v>
                </c:pt>
                <c:pt idx="32">
                  <c:v>H12/9</c:v>
                </c:pt>
                <c:pt idx="33">
                  <c:v>H12/10</c:v>
                </c:pt>
                <c:pt idx="34">
                  <c:v>H12/11</c:v>
                </c:pt>
                <c:pt idx="35">
                  <c:v>H12/12</c:v>
                </c:pt>
                <c:pt idx="36">
                  <c:v>H13/1</c:v>
                </c:pt>
                <c:pt idx="37">
                  <c:v>H13/2</c:v>
                </c:pt>
                <c:pt idx="38">
                  <c:v>H13/3</c:v>
                </c:pt>
                <c:pt idx="39">
                  <c:v>H13/4</c:v>
                </c:pt>
                <c:pt idx="40">
                  <c:v>H13/5</c:v>
                </c:pt>
                <c:pt idx="41">
                  <c:v>H13/6</c:v>
                </c:pt>
                <c:pt idx="42">
                  <c:v>H13/7</c:v>
                </c:pt>
                <c:pt idx="43">
                  <c:v>H13/8</c:v>
                </c:pt>
                <c:pt idx="44">
                  <c:v>H13/9</c:v>
                </c:pt>
                <c:pt idx="45">
                  <c:v>H13/10</c:v>
                </c:pt>
                <c:pt idx="46">
                  <c:v>H13/11</c:v>
                </c:pt>
                <c:pt idx="47">
                  <c:v>H13/12</c:v>
                </c:pt>
              </c:strCache>
            </c:strRef>
          </c:cat>
          <c:val>
            <c:numRef>
              <c:f>'機械統計'!$AB$184:$AB$234</c:f>
              <c:numCache>
                <c:ptCount val="48"/>
                <c:pt idx="0">
                  <c:v>34394</c:v>
                </c:pt>
                <c:pt idx="1">
                  <c:v>40047</c:v>
                </c:pt>
                <c:pt idx="2">
                  <c:v>40807</c:v>
                </c:pt>
                <c:pt idx="3">
                  <c:v>40003</c:v>
                </c:pt>
                <c:pt idx="4">
                  <c:v>40161</c:v>
                </c:pt>
                <c:pt idx="5">
                  <c:v>40506</c:v>
                </c:pt>
                <c:pt idx="6">
                  <c:v>43649</c:v>
                </c:pt>
                <c:pt idx="7">
                  <c:v>40151</c:v>
                </c:pt>
                <c:pt idx="8">
                  <c:v>41804</c:v>
                </c:pt>
                <c:pt idx="9">
                  <c:v>46962</c:v>
                </c:pt>
                <c:pt idx="10">
                  <c:v>42063</c:v>
                </c:pt>
                <c:pt idx="11">
                  <c:v>40663</c:v>
                </c:pt>
                <c:pt idx="12">
                  <c:v>39544</c:v>
                </c:pt>
                <c:pt idx="13">
                  <c:v>40695</c:v>
                </c:pt>
                <c:pt idx="14">
                  <c:v>45036</c:v>
                </c:pt>
                <c:pt idx="15">
                  <c:v>41726</c:v>
                </c:pt>
                <c:pt idx="16">
                  <c:v>39545</c:v>
                </c:pt>
                <c:pt idx="17">
                  <c:v>43464</c:v>
                </c:pt>
                <c:pt idx="18">
                  <c:v>45007</c:v>
                </c:pt>
                <c:pt idx="19">
                  <c:v>42029</c:v>
                </c:pt>
                <c:pt idx="20">
                  <c:v>44833</c:v>
                </c:pt>
                <c:pt idx="21">
                  <c:v>45054</c:v>
                </c:pt>
                <c:pt idx="22">
                  <c:v>43006</c:v>
                </c:pt>
                <c:pt idx="23">
                  <c:v>41675</c:v>
                </c:pt>
                <c:pt idx="24">
                  <c:v>38990</c:v>
                </c:pt>
                <c:pt idx="25">
                  <c:v>42763</c:v>
                </c:pt>
                <c:pt idx="26">
                  <c:v>44780</c:v>
                </c:pt>
                <c:pt idx="27">
                  <c:v>43090</c:v>
                </c:pt>
                <c:pt idx="28">
                  <c:v>43512</c:v>
                </c:pt>
                <c:pt idx="29">
                  <c:v>49023</c:v>
                </c:pt>
                <c:pt idx="30">
                  <c:v>47834</c:v>
                </c:pt>
                <c:pt idx="31">
                  <c:v>46518</c:v>
                </c:pt>
                <c:pt idx="32">
                  <c:v>52021</c:v>
                </c:pt>
                <c:pt idx="33">
                  <c:v>53256</c:v>
                </c:pt>
                <c:pt idx="34">
                  <c:v>52161</c:v>
                </c:pt>
                <c:pt idx="35">
                  <c:v>53020</c:v>
                </c:pt>
                <c:pt idx="36">
                  <c:v>47118</c:v>
                </c:pt>
                <c:pt idx="37">
                  <c:v>47615</c:v>
                </c:pt>
                <c:pt idx="38">
                  <c:v>51264</c:v>
                </c:pt>
                <c:pt idx="39">
                  <c:v>42510</c:v>
                </c:pt>
                <c:pt idx="40">
                  <c:v>42853</c:v>
                </c:pt>
                <c:pt idx="41">
                  <c:v>40361</c:v>
                </c:pt>
                <c:pt idx="42">
                  <c:v>38467</c:v>
                </c:pt>
                <c:pt idx="43">
                  <c:v>37305</c:v>
                </c:pt>
                <c:pt idx="44">
                  <c:v>37499</c:v>
                </c:pt>
                <c:pt idx="45">
                  <c:v>35770</c:v>
                </c:pt>
                <c:pt idx="46">
                  <c:v>37782</c:v>
                </c:pt>
                <c:pt idx="47">
                  <c:v>37879</c:v>
                </c:pt>
              </c:numCache>
            </c:numRef>
          </c:val>
        </c:ser>
        <c:ser>
          <c:idx val="3"/>
          <c:order val="5"/>
          <c:tx>
            <c:strRef>
              <c:f>'機械統計'!$AC$183</c:f>
              <c:strCache>
                <c:ptCount val="1"/>
                <c:pt idx="0">
                  <c:v>ﾌﾚｷｼﾌﾞﾙ配線板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'機械統計'!$W$184:$W$234</c:f>
              <c:strCache>
                <c:ptCount val="48"/>
                <c:pt idx="0">
                  <c:v>H10/1</c:v>
                </c:pt>
                <c:pt idx="1">
                  <c:v>H10/2</c:v>
                </c:pt>
                <c:pt idx="2">
                  <c:v>H10/3</c:v>
                </c:pt>
                <c:pt idx="3">
                  <c:v>H10/4</c:v>
                </c:pt>
                <c:pt idx="4">
                  <c:v>H10/5</c:v>
                </c:pt>
                <c:pt idx="5">
                  <c:v>H10/6</c:v>
                </c:pt>
                <c:pt idx="6">
                  <c:v>H10/7</c:v>
                </c:pt>
                <c:pt idx="7">
                  <c:v>H10/8</c:v>
                </c:pt>
                <c:pt idx="8">
                  <c:v>H10/9</c:v>
                </c:pt>
                <c:pt idx="9">
                  <c:v>H10/10</c:v>
                </c:pt>
                <c:pt idx="10">
                  <c:v>H10/11</c:v>
                </c:pt>
                <c:pt idx="11">
                  <c:v>H10/12</c:v>
                </c:pt>
                <c:pt idx="12">
                  <c:v>H11/1</c:v>
                </c:pt>
                <c:pt idx="13">
                  <c:v>H11/2</c:v>
                </c:pt>
                <c:pt idx="14">
                  <c:v>H11/3</c:v>
                </c:pt>
                <c:pt idx="15">
                  <c:v>H11/4</c:v>
                </c:pt>
                <c:pt idx="16">
                  <c:v>H11/5</c:v>
                </c:pt>
                <c:pt idx="17">
                  <c:v>H11/6</c:v>
                </c:pt>
                <c:pt idx="18">
                  <c:v>H11/7</c:v>
                </c:pt>
                <c:pt idx="19">
                  <c:v>H11/8</c:v>
                </c:pt>
                <c:pt idx="20">
                  <c:v>H11/9</c:v>
                </c:pt>
                <c:pt idx="21">
                  <c:v>H11/10</c:v>
                </c:pt>
                <c:pt idx="22">
                  <c:v>H11/11</c:v>
                </c:pt>
                <c:pt idx="23">
                  <c:v>H11/12</c:v>
                </c:pt>
                <c:pt idx="24">
                  <c:v>H12/1</c:v>
                </c:pt>
                <c:pt idx="25">
                  <c:v>H12/2</c:v>
                </c:pt>
                <c:pt idx="26">
                  <c:v>H12/3</c:v>
                </c:pt>
                <c:pt idx="27">
                  <c:v>H12/4</c:v>
                </c:pt>
                <c:pt idx="28">
                  <c:v>H12/5</c:v>
                </c:pt>
                <c:pt idx="29">
                  <c:v>H12/6</c:v>
                </c:pt>
                <c:pt idx="30">
                  <c:v>H12/7</c:v>
                </c:pt>
                <c:pt idx="31">
                  <c:v>H12/8</c:v>
                </c:pt>
                <c:pt idx="32">
                  <c:v>H12/9</c:v>
                </c:pt>
                <c:pt idx="33">
                  <c:v>H12/10</c:v>
                </c:pt>
                <c:pt idx="34">
                  <c:v>H12/11</c:v>
                </c:pt>
                <c:pt idx="35">
                  <c:v>H12/12</c:v>
                </c:pt>
                <c:pt idx="36">
                  <c:v>H13/1</c:v>
                </c:pt>
                <c:pt idx="37">
                  <c:v>H13/2</c:v>
                </c:pt>
                <c:pt idx="38">
                  <c:v>H13/3</c:v>
                </c:pt>
                <c:pt idx="39">
                  <c:v>H13/4</c:v>
                </c:pt>
                <c:pt idx="40">
                  <c:v>H13/5</c:v>
                </c:pt>
                <c:pt idx="41">
                  <c:v>H13/6</c:v>
                </c:pt>
                <c:pt idx="42">
                  <c:v>H13/7</c:v>
                </c:pt>
                <c:pt idx="43">
                  <c:v>H13/8</c:v>
                </c:pt>
                <c:pt idx="44">
                  <c:v>H13/9</c:v>
                </c:pt>
                <c:pt idx="45">
                  <c:v>H13/10</c:v>
                </c:pt>
                <c:pt idx="46">
                  <c:v>H13/11</c:v>
                </c:pt>
                <c:pt idx="47">
                  <c:v>H13/12</c:v>
                </c:pt>
              </c:strCache>
            </c:strRef>
          </c:cat>
          <c:val>
            <c:numRef>
              <c:f>'機械統計'!$AC$184:$AC$234</c:f>
              <c:numCache>
                <c:ptCount val="48"/>
                <c:pt idx="0">
                  <c:v>11488</c:v>
                </c:pt>
                <c:pt idx="1">
                  <c:v>10979</c:v>
                </c:pt>
                <c:pt idx="2">
                  <c:v>12265</c:v>
                </c:pt>
                <c:pt idx="3">
                  <c:v>12157</c:v>
                </c:pt>
                <c:pt idx="4">
                  <c:v>11510</c:v>
                </c:pt>
                <c:pt idx="5">
                  <c:v>12322</c:v>
                </c:pt>
                <c:pt idx="6">
                  <c:v>12951</c:v>
                </c:pt>
                <c:pt idx="7">
                  <c:v>12388</c:v>
                </c:pt>
                <c:pt idx="8">
                  <c:v>13370</c:v>
                </c:pt>
                <c:pt idx="9">
                  <c:v>13431</c:v>
                </c:pt>
                <c:pt idx="10">
                  <c:v>13071</c:v>
                </c:pt>
                <c:pt idx="11">
                  <c:v>12612</c:v>
                </c:pt>
                <c:pt idx="12">
                  <c:v>12991</c:v>
                </c:pt>
                <c:pt idx="13">
                  <c:v>12892</c:v>
                </c:pt>
                <c:pt idx="14">
                  <c:v>13883</c:v>
                </c:pt>
                <c:pt idx="15">
                  <c:v>13391</c:v>
                </c:pt>
                <c:pt idx="16">
                  <c:v>12891</c:v>
                </c:pt>
                <c:pt idx="17">
                  <c:v>14820</c:v>
                </c:pt>
                <c:pt idx="18">
                  <c:v>14573</c:v>
                </c:pt>
                <c:pt idx="19">
                  <c:v>13659</c:v>
                </c:pt>
                <c:pt idx="20">
                  <c:v>14827</c:v>
                </c:pt>
                <c:pt idx="21">
                  <c:v>13728</c:v>
                </c:pt>
                <c:pt idx="22">
                  <c:v>14480</c:v>
                </c:pt>
                <c:pt idx="23">
                  <c:v>14438</c:v>
                </c:pt>
                <c:pt idx="24">
                  <c:v>11919</c:v>
                </c:pt>
                <c:pt idx="25">
                  <c:v>12195</c:v>
                </c:pt>
                <c:pt idx="26">
                  <c:v>13033</c:v>
                </c:pt>
                <c:pt idx="27">
                  <c:v>13904</c:v>
                </c:pt>
                <c:pt idx="28">
                  <c:v>13353</c:v>
                </c:pt>
                <c:pt idx="29">
                  <c:v>14852</c:v>
                </c:pt>
                <c:pt idx="30">
                  <c:v>14579</c:v>
                </c:pt>
                <c:pt idx="31">
                  <c:v>14319</c:v>
                </c:pt>
                <c:pt idx="32">
                  <c:v>15354</c:v>
                </c:pt>
                <c:pt idx="33">
                  <c:v>13963</c:v>
                </c:pt>
                <c:pt idx="34">
                  <c:v>14465</c:v>
                </c:pt>
                <c:pt idx="35">
                  <c:v>13993</c:v>
                </c:pt>
                <c:pt idx="36">
                  <c:v>12220</c:v>
                </c:pt>
                <c:pt idx="37">
                  <c:v>12074</c:v>
                </c:pt>
                <c:pt idx="38">
                  <c:v>11485</c:v>
                </c:pt>
                <c:pt idx="39">
                  <c:v>11165</c:v>
                </c:pt>
                <c:pt idx="40">
                  <c:v>10344</c:v>
                </c:pt>
                <c:pt idx="41">
                  <c:v>11322</c:v>
                </c:pt>
                <c:pt idx="42">
                  <c:v>11893</c:v>
                </c:pt>
                <c:pt idx="43">
                  <c:v>9851</c:v>
                </c:pt>
                <c:pt idx="44">
                  <c:v>10402</c:v>
                </c:pt>
                <c:pt idx="45">
                  <c:v>10873</c:v>
                </c:pt>
                <c:pt idx="46">
                  <c:v>10208</c:v>
                </c:pt>
                <c:pt idx="47">
                  <c:v>10364</c:v>
                </c:pt>
              </c:numCache>
            </c:numRef>
          </c:val>
        </c:ser>
        <c:axId val="31129502"/>
        <c:axId val="11730063"/>
      </c:barChart>
      <c:catAx>
        <c:axId val="31129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ゴシック"/>
                    <a:ea typeface="ＭＳ ゴシック"/>
                    <a:cs typeface="ＭＳ 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005"/>
              <c:y val="0.1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730063"/>
        <c:crosses val="autoZero"/>
        <c:auto val="1"/>
        <c:lblOffset val="100"/>
        <c:noMultiLvlLbl val="0"/>
      </c:catAx>
      <c:valAx>
        <c:axId val="117300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ゴシック"/>
                    <a:ea typeface="ＭＳ ゴシック"/>
                    <a:cs typeface="ＭＳ ゴシック"/>
                  </a:rPr>
                  <a:t>生産金額(百万円/月)</a:t>
                </a:r>
              </a:p>
            </c:rich>
          </c:tx>
          <c:layout>
            <c:manualLayout>
              <c:xMode val="factor"/>
              <c:yMode val="factor"/>
              <c:x val="0.039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129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25"/>
          <c:y val="0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ゴシック"/>
                <a:ea typeface="ＭＳ ゴシック"/>
                <a:cs typeface="ＭＳ ゴシック"/>
              </a:rPr>
              <a:t>プリント配線板品種別月生産数量推移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745"/>
          <c:w val="0.93525"/>
          <c:h val="0.875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'機械統計'!$P$183</c:f>
              <c:strCache>
                <c:ptCount val="1"/>
                <c:pt idx="0">
                  <c:v>プリント配線板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'機械統計'!$O$184:$O$234</c:f>
              <c:strCache>
                <c:ptCount val="48"/>
                <c:pt idx="0">
                  <c:v>H10/1</c:v>
                </c:pt>
                <c:pt idx="1">
                  <c:v>H10/2</c:v>
                </c:pt>
                <c:pt idx="2">
                  <c:v>H10/3</c:v>
                </c:pt>
                <c:pt idx="3">
                  <c:v>H10/4</c:v>
                </c:pt>
                <c:pt idx="4">
                  <c:v>H10/5</c:v>
                </c:pt>
                <c:pt idx="5">
                  <c:v>H10/6</c:v>
                </c:pt>
                <c:pt idx="6">
                  <c:v>H10/7</c:v>
                </c:pt>
                <c:pt idx="7">
                  <c:v>H10/8</c:v>
                </c:pt>
                <c:pt idx="8">
                  <c:v>H10/9</c:v>
                </c:pt>
                <c:pt idx="9">
                  <c:v>H10/10</c:v>
                </c:pt>
                <c:pt idx="10">
                  <c:v>H10/11</c:v>
                </c:pt>
                <c:pt idx="11">
                  <c:v>H10/12</c:v>
                </c:pt>
                <c:pt idx="12">
                  <c:v>H11/1</c:v>
                </c:pt>
                <c:pt idx="13">
                  <c:v>H11/2</c:v>
                </c:pt>
                <c:pt idx="14">
                  <c:v>H11/3</c:v>
                </c:pt>
                <c:pt idx="15">
                  <c:v>H11/4</c:v>
                </c:pt>
                <c:pt idx="16">
                  <c:v>H11/5</c:v>
                </c:pt>
                <c:pt idx="17">
                  <c:v>H11/6</c:v>
                </c:pt>
                <c:pt idx="18">
                  <c:v>H11/7</c:v>
                </c:pt>
                <c:pt idx="19">
                  <c:v>H11/8</c:v>
                </c:pt>
                <c:pt idx="20">
                  <c:v>H11/9</c:v>
                </c:pt>
                <c:pt idx="21">
                  <c:v>H11/10</c:v>
                </c:pt>
                <c:pt idx="22">
                  <c:v>H11/11</c:v>
                </c:pt>
                <c:pt idx="23">
                  <c:v>H11/12</c:v>
                </c:pt>
                <c:pt idx="24">
                  <c:v>H12/1</c:v>
                </c:pt>
                <c:pt idx="25">
                  <c:v>H12/2</c:v>
                </c:pt>
                <c:pt idx="26">
                  <c:v>H12/3</c:v>
                </c:pt>
                <c:pt idx="27">
                  <c:v>H12/4</c:v>
                </c:pt>
                <c:pt idx="28">
                  <c:v>H12/5</c:v>
                </c:pt>
                <c:pt idx="29">
                  <c:v>H12/6</c:v>
                </c:pt>
                <c:pt idx="30">
                  <c:v>H12/7</c:v>
                </c:pt>
                <c:pt idx="31">
                  <c:v>H12/8</c:v>
                </c:pt>
                <c:pt idx="32">
                  <c:v>H12/9</c:v>
                </c:pt>
                <c:pt idx="33">
                  <c:v>H12/10</c:v>
                </c:pt>
                <c:pt idx="34">
                  <c:v>H12/11</c:v>
                </c:pt>
                <c:pt idx="35">
                  <c:v>H12/12</c:v>
                </c:pt>
                <c:pt idx="36">
                  <c:v>H13/1</c:v>
                </c:pt>
                <c:pt idx="37">
                  <c:v>H13/2</c:v>
                </c:pt>
                <c:pt idx="38">
                  <c:v>H13/3</c:v>
                </c:pt>
                <c:pt idx="39">
                  <c:v>H13/4</c:v>
                </c:pt>
                <c:pt idx="40">
                  <c:v>H13/5</c:v>
                </c:pt>
                <c:pt idx="41">
                  <c:v>H13/6</c:v>
                </c:pt>
                <c:pt idx="42">
                  <c:v>H13/7</c:v>
                </c:pt>
                <c:pt idx="43">
                  <c:v>H13/8</c:v>
                </c:pt>
                <c:pt idx="44">
                  <c:v>H13/9</c:v>
                </c:pt>
                <c:pt idx="45">
                  <c:v>H13/10</c:v>
                </c:pt>
                <c:pt idx="46">
                  <c:v>H13/11</c:v>
                </c:pt>
                <c:pt idx="47">
                  <c:v>H13/12</c:v>
                </c:pt>
              </c:strCache>
            </c:strRef>
          </c:cat>
          <c:val>
            <c:numRef>
              <c:f>'機械統計'!$P$184:$P$234</c:f>
            </c:numRef>
          </c:val>
        </c:ser>
        <c:ser>
          <c:idx val="5"/>
          <c:order val="1"/>
          <c:tx>
            <c:strRef>
              <c:f>'機械統計'!$Q$183</c:f>
              <c:strCache>
                <c:ptCount val="1"/>
                <c:pt idx="0">
                  <c:v>リジッド配線板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'機械統計'!$O$184:$O$234</c:f>
              <c:strCache>
                <c:ptCount val="48"/>
                <c:pt idx="0">
                  <c:v>H10/1</c:v>
                </c:pt>
                <c:pt idx="1">
                  <c:v>H10/2</c:v>
                </c:pt>
                <c:pt idx="2">
                  <c:v>H10/3</c:v>
                </c:pt>
                <c:pt idx="3">
                  <c:v>H10/4</c:v>
                </c:pt>
                <c:pt idx="4">
                  <c:v>H10/5</c:v>
                </c:pt>
                <c:pt idx="5">
                  <c:v>H10/6</c:v>
                </c:pt>
                <c:pt idx="6">
                  <c:v>H10/7</c:v>
                </c:pt>
                <c:pt idx="7">
                  <c:v>H10/8</c:v>
                </c:pt>
                <c:pt idx="8">
                  <c:v>H10/9</c:v>
                </c:pt>
                <c:pt idx="9">
                  <c:v>H10/10</c:v>
                </c:pt>
                <c:pt idx="10">
                  <c:v>H10/11</c:v>
                </c:pt>
                <c:pt idx="11">
                  <c:v>H10/12</c:v>
                </c:pt>
                <c:pt idx="12">
                  <c:v>H11/1</c:v>
                </c:pt>
                <c:pt idx="13">
                  <c:v>H11/2</c:v>
                </c:pt>
                <c:pt idx="14">
                  <c:v>H11/3</c:v>
                </c:pt>
                <c:pt idx="15">
                  <c:v>H11/4</c:v>
                </c:pt>
                <c:pt idx="16">
                  <c:v>H11/5</c:v>
                </c:pt>
                <c:pt idx="17">
                  <c:v>H11/6</c:v>
                </c:pt>
                <c:pt idx="18">
                  <c:v>H11/7</c:v>
                </c:pt>
                <c:pt idx="19">
                  <c:v>H11/8</c:v>
                </c:pt>
                <c:pt idx="20">
                  <c:v>H11/9</c:v>
                </c:pt>
                <c:pt idx="21">
                  <c:v>H11/10</c:v>
                </c:pt>
                <c:pt idx="22">
                  <c:v>H11/11</c:v>
                </c:pt>
                <c:pt idx="23">
                  <c:v>H11/12</c:v>
                </c:pt>
                <c:pt idx="24">
                  <c:v>H12/1</c:v>
                </c:pt>
                <c:pt idx="25">
                  <c:v>H12/2</c:v>
                </c:pt>
                <c:pt idx="26">
                  <c:v>H12/3</c:v>
                </c:pt>
                <c:pt idx="27">
                  <c:v>H12/4</c:v>
                </c:pt>
                <c:pt idx="28">
                  <c:v>H12/5</c:v>
                </c:pt>
                <c:pt idx="29">
                  <c:v>H12/6</c:v>
                </c:pt>
                <c:pt idx="30">
                  <c:v>H12/7</c:v>
                </c:pt>
                <c:pt idx="31">
                  <c:v>H12/8</c:v>
                </c:pt>
                <c:pt idx="32">
                  <c:v>H12/9</c:v>
                </c:pt>
                <c:pt idx="33">
                  <c:v>H12/10</c:v>
                </c:pt>
                <c:pt idx="34">
                  <c:v>H12/11</c:v>
                </c:pt>
                <c:pt idx="35">
                  <c:v>H12/12</c:v>
                </c:pt>
                <c:pt idx="36">
                  <c:v>H13/1</c:v>
                </c:pt>
                <c:pt idx="37">
                  <c:v>H13/2</c:v>
                </c:pt>
                <c:pt idx="38">
                  <c:v>H13/3</c:v>
                </c:pt>
                <c:pt idx="39">
                  <c:v>H13/4</c:v>
                </c:pt>
                <c:pt idx="40">
                  <c:v>H13/5</c:v>
                </c:pt>
                <c:pt idx="41">
                  <c:v>H13/6</c:v>
                </c:pt>
                <c:pt idx="42">
                  <c:v>H13/7</c:v>
                </c:pt>
                <c:pt idx="43">
                  <c:v>H13/8</c:v>
                </c:pt>
                <c:pt idx="44">
                  <c:v>H13/9</c:v>
                </c:pt>
                <c:pt idx="45">
                  <c:v>H13/10</c:v>
                </c:pt>
                <c:pt idx="46">
                  <c:v>H13/11</c:v>
                </c:pt>
                <c:pt idx="47">
                  <c:v>H13/12</c:v>
                </c:pt>
              </c:strCache>
            </c:strRef>
          </c:cat>
          <c:val>
            <c:numRef>
              <c:f>'機械統計'!$Q$184:$Q$234</c:f>
            </c:numRef>
          </c:val>
        </c:ser>
        <c:ser>
          <c:idx val="0"/>
          <c:order val="2"/>
          <c:tx>
            <c:strRef>
              <c:f>'機械統計'!$R$183</c:f>
              <c:strCache>
                <c:ptCount val="1"/>
                <c:pt idx="0">
                  <c:v>片面配線板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'機械統計'!$O$184:$O$234</c:f>
              <c:strCache>
                <c:ptCount val="48"/>
                <c:pt idx="0">
                  <c:v>H10/1</c:v>
                </c:pt>
                <c:pt idx="1">
                  <c:v>H10/2</c:v>
                </c:pt>
                <c:pt idx="2">
                  <c:v>H10/3</c:v>
                </c:pt>
                <c:pt idx="3">
                  <c:v>H10/4</c:v>
                </c:pt>
                <c:pt idx="4">
                  <c:v>H10/5</c:v>
                </c:pt>
                <c:pt idx="5">
                  <c:v>H10/6</c:v>
                </c:pt>
                <c:pt idx="6">
                  <c:v>H10/7</c:v>
                </c:pt>
                <c:pt idx="7">
                  <c:v>H10/8</c:v>
                </c:pt>
                <c:pt idx="8">
                  <c:v>H10/9</c:v>
                </c:pt>
                <c:pt idx="9">
                  <c:v>H10/10</c:v>
                </c:pt>
                <c:pt idx="10">
                  <c:v>H10/11</c:v>
                </c:pt>
                <c:pt idx="11">
                  <c:v>H10/12</c:v>
                </c:pt>
                <c:pt idx="12">
                  <c:v>H11/1</c:v>
                </c:pt>
                <c:pt idx="13">
                  <c:v>H11/2</c:v>
                </c:pt>
                <c:pt idx="14">
                  <c:v>H11/3</c:v>
                </c:pt>
                <c:pt idx="15">
                  <c:v>H11/4</c:v>
                </c:pt>
                <c:pt idx="16">
                  <c:v>H11/5</c:v>
                </c:pt>
                <c:pt idx="17">
                  <c:v>H11/6</c:v>
                </c:pt>
                <c:pt idx="18">
                  <c:v>H11/7</c:v>
                </c:pt>
                <c:pt idx="19">
                  <c:v>H11/8</c:v>
                </c:pt>
                <c:pt idx="20">
                  <c:v>H11/9</c:v>
                </c:pt>
                <c:pt idx="21">
                  <c:v>H11/10</c:v>
                </c:pt>
                <c:pt idx="22">
                  <c:v>H11/11</c:v>
                </c:pt>
                <c:pt idx="23">
                  <c:v>H11/12</c:v>
                </c:pt>
                <c:pt idx="24">
                  <c:v>H12/1</c:v>
                </c:pt>
                <c:pt idx="25">
                  <c:v>H12/2</c:v>
                </c:pt>
                <c:pt idx="26">
                  <c:v>H12/3</c:v>
                </c:pt>
                <c:pt idx="27">
                  <c:v>H12/4</c:v>
                </c:pt>
                <c:pt idx="28">
                  <c:v>H12/5</c:v>
                </c:pt>
                <c:pt idx="29">
                  <c:v>H12/6</c:v>
                </c:pt>
                <c:pt idx="30">
                  <c:v>H12/7</c:v>
                </c:pt>
                <c:pt idx="31">
                  <c:v>H12/8</c:v>
                </c:pt>
                <c:pt idx="32">
                  <c:v>H12/9</c:v>
                </c:pt>
                <c:pt idx="33">
                  <c:v>H12/10</c:v>
                </c:pt>
                <c:pt idx="34">
                  <c:v>H12/11</c:v>
                </c:pt>
                <c:pt idx="35">
                  <c:v>H12/12</c:v>
                </c:pt>
                <c:pt idx="36">
                  <c:v>H13/1</c:v>
                </c:pt>
                <c:pt idx="37">
                  <c:v>H13/2</c:v>
                </c:pt>
                <c:pt idx="38">
                  <c:v>H13/3</c:v>
                </c:pt>
                <c:pt idx="39">
                  <c:v>H13/4</c:v>
                </c:pt>
                <c:pt idx="40">
                  <c:v>H13/5</c:v>
                </c:pt>
                <c:pt idx="41">
                  <c:v>H13/6</c:v>
                </c:pt>
                <c:pt idx="42">
                  <c:v>H13/7</c:v>
                </c:pt>
                <c:pt idx="43">
                  <c:v>H13/8</c:v>
                </c:pt>
                <c:pt idx="44">
                  <c:v>H13/9</c:v>
                </c:pt>
                <c:pt idx="45">
                  <c:v>H13/10</c:v>
                </c:pt>
                <c:pt idx="46">
                  <c:v>H13/11</c:v>
                </c:pt>
                <c:pt idx="47">
                  <c:v>H13/12</c:v>
                </c:pt>
              </c:strCache>
            </c:strRef>
          </c:cat>
          <c:val>
            <c:numRef>
              <c:f>'機械統計'!$R$184:$R$234</c:f>
              <c:numCache>
                <c:ptCount val="48"/>
                <c:pt idx="0">
                  <c:v>1270</c:v>
                </c:pt>
                <c:pt idx="1">
                  <c:v>1256</c:v>
                </c:pt>
                <c:pt idx="2">
                  <c:v>1369</c:v>
                </c:pt>
                <c:pt idx="3">
                  <c:v>1336</c:v>
                </c:pt>
                <c:pt idx="4">
                  <c:v>1276</c:v>
                </c:pt>
                <c:pt idx="5">
                  <c:v>1391</c:v>
                </c:pt>
                <c:pt idx="6">
                  <c:v>1391</c:v>
                </c:pt>
                <c:pt idx="7">
                  <c:v>1273</c:v>
                </c:pt>
                <c:pt idx="8">
                  <c:v>1402</c:v>
                </c:pt>
                <c:pt idx="9">
                  <c:v>1502</c:v>
                </c:pt>
                <c:pt idx="10">
                  <c:v>1389</c:v>
                </c:pt>
                <c:pt idx="11">
                  <c:v>1243</c:v>
                </c:pt>
                <c:pt idx="12">
                  <c:v>1079</c:v>
                </c:pt>
                <c:pt idx="13">
                  <c:v>1195</c:v>
                </c:pt>
                <c:pt idx="14">
                  <c:v>1220</c:v>
                </c:pt>
                <c:pt idx="15">
                  <c:v>1116</c:v>
                </c:pt>
                <c:pt idx="16">
                  <c:v>1138</c:v>
                </c:pt>
                <c:pt idx="17">
                  <c:v>1319</c:v>
                </c:pt>
                <c:pt idx="18">
                  <c:v>1336</c:v>
                </c:pt>
                <c:pt idx="19">
                  <c:v>1150</c:v>
                </c:pt>
                <c:pt idx="20">
                  <c:v>1231</c:v>
                </c:pt>
                <c:pt idx="21">
                  <c:v>1169</c:v>
                </c:pt>
                <c:pt idx="22">
                  <c:v>1157</c:v>
                </c:pt>
                <c:pt idx="23">
                  <c:v>1097</c:v>
                </c:pt>
                <c:pt idx="24">
                  <c:v>1031</c:v>
                </c:pt>
                <c:pt idx="25">
                  <c:v>1102</c:v>
                </c:pt>
                <c:pt idx="26">
                  <c:v>1118</c:v>
                </c:pt>
                <c:pt idx="27">
                  <c:v>1003</c:v>
                </c:pt>
                <c:pt idx="28">
                  <c:v>1014</c:v>
                </c:pt>
                <c:pt idx="29">
                  <c:v>1068</c:v>
                </c:pt>
                <c:pt idx="30">
                  <c:v>1073</c:v>
                </c:pt>
                <c:pt idx="31">
                  <c:v>992</c:v>
                </c:pt>
                <c:pt idx="32">
                  <c:v>987</c:v>
                </c:pt>
                <c:pt idx="33">
                  <c:v>944</c:v>
                </c:pt>
                <c:pt idx="34">
                  <c:v>890</c:v>
                </c:pt>
                <c:pt idx="35">
                  <c:v>828</c:v>
                </c:pt>
                <c:pt idx="36">
                  <c:v>777</c:v>
                </c:pt>
                <c:pt idx="37">
                  <c:v>748</c:v>
                </c:pt>
                <c:pt idx="38">
                  <c:v>767</c:v>
                </c:pt>
                <c:pt idx="39">
                  <c:v>764</c:v>
                </c:pt>
                <c:pt idx="40">
                  <c:v>763</c:v>
                </c:pt>
                <c:pt idx="41">
                  <c:v>769</c:v>
                </c:pt>
                <c:pt idx="42">
                  <c:v>751</c:v>
                </c:pt>
                <c:pt idx="43">
                  <c:v>699</c:v>
                </c:pt>
                <c:pt idx="44">
                  <c:v>709</c:v>
                </c:pt>
                <c:pt idx="45">
                  <c:v>697</c:v>
                </c:pt>
                <c:pt idx="46">
                  <c:v>681</c:v>
                </c:pt>
                <c:pt idx="47">
                  <c:v>603</c:v>
                </c:pt>
              </c:numCache>
            </c:numRef>
          </c:val>
        </c:ser>
        <c:ser>
          <c:idx val="1"/>
          <c:order val="3"/>
          <c:tx>
            <c:strRef>
              <c:f>'機械統計'!$S$183</c:f>
              <c:strCache>
                <c:ptCount val="1"/>
                <c:pt idx="0">
                  <c:v>両面配線板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'機械統計'!$O$184:$O$234</c:f>
              <c:strCache>
                <c:ptCount val="48"/>
                <c:pt idx="0">
                  <c:v>H10/1</c:v>
                </c:pt>
                <c:pt idx="1">
                  <c:v>H10/2</c:v>
                </c:pt>
                <c:pt idx="2">
                  <c:v>H10/3</c:v>
                </c:pt>
                <c:pt idx="3">
                  <c:v>H10/4</c:v>
                </c:pt>
                <c:pt idx="4">
                  <c:v>H10/5</c:v>
                </c:pt>
                <c:pt idx="5">
                  <c:v>H10/6</c:v>
                </c:pt>
                <c:pt idx="6">
                  <c:v>H10/7</c:v>
                </c:pt>
                <c:pt idx="7">
                  <c:v>H10/8</c:v>
                </c:pt>
                <c:pt idx="8">
                  <c:v>H10/9</c:v>
                </c:pt>
                <c:pt idx="9">
                  <c:v>H10/10</c:v>
                </c:pt>
                <c:pt idx="10">
                  <c:v>H10/11</c:v>
                </c:pt>
                <c:pt idx="11">
                  <c:v>H10/12</c:v>
                </c:pt>
                <c:pt idx="12">
                  <c:v>H11/1</c:v>
                </c:pt>
                <c:pt idx="13">
                  <c:v>H11/2</c:v>
                </c:pt>
                <c:pt idx="14">
                  <c:v>H11/3</c:v>
                </c:pt>
                <c:pt idx="15">
                  <c:v>H11/4</c:v>
                </c:pt>
                <c:pt idx="16">
                  <c:v>H11/5</c:v>
                </c:pt>
                <c:pt idx="17">
                  <c:v>H11/6</c:v>
                </c:pt>
                <c:pt idx="18">
                  <c:v>H11/7</c:v>
                </c:pt>
                <c:pt idx="19">
                  <c:v>H11/8</c:v>
                </c:pt>
                <c:pt idx="20">
                  <c:v>H11/9</c:v>
                </c:pt>
                <c:pt idx="21">
                  <c:v>H11/10</c:v>
                </c:pt>
                <c:pt idx="22">
                  <c:v>H11/11</c:v>
                </c:pt>
                <c:pt idx="23">
                  <c:v>H11/12</c:v>
                </c:pt>
                <c:pt idx="24">
                  <c:v>H12/1</c:v>
                </c:pt>
                <c:pt idx="25">
                  <c:v>H12/2</c:v>
                </c:pt>
                <c:pt idx="26">
                  <c:v>H12/3</c:v>
                </c:pt>
                <c:pt idx="27">
                  <c:v>H12/4</c:v>
                </c:pt>
                <c:pt idx="28">
                  <c:v>H12/5</c:v>
                </c:pt>
                <c:pt idx="29">
                  <c:v>H12/6</c:v>
                </c:pt>
                <c:pt idx="30">
                  <c:v>H12/7</c:v>
                </c:pt>
                <c:pt idx="31">
                  <c:v>H12/8</c:v>
                </c:pt>
                <c:pt idx="32">
                  <c:v>H12/9</c:v>
                </c:pt>
                <c:pt idx="33">
                  <c:v>H12/10</c:v>
                </c:pt>
                <c:pt idx="34">
                  <c:v>H12/11</c:v>
                </c:pt>
                <c:pt idx="35">
                  <c:v>H12/12</c:v>
                </c:pt>
                <c:pt idx="36">
                  <c:v>H13/1</c:v>
                </c:pt>
                <c:pt idx="37">
                  <c:v>H13/2</c:v>
                </c:pt>
                <c:pt idx="38">
                  <c:v>H13/3</c:v>
                </c:pt>
                <c:pt idx="39">
                  <c:v>H13/4</c:v>
                </c:pt>
                <c:pt idx="40">
                  <c:v>H13/5</c:v>
                </c:pt>
                <c:pt idx="41">
                  <c:v>H13/6</c:v>
                </c:pt>
                <c:pt idx="42">
                  <c:v>H13/7</c:v>
                </c:pt>
                <c:pt idx="43">
                  <c:v>H13/8</c:v>
                </c:pt>
                <c:pt idx="44">
                  <c:v>H13/9</c:v>
                </c:pt>
                <c:pt idx="45">
                  <c:v>H13/10</c:v>
                </c:pt>
                <c:pt idx="46">
                  <c:v>H13/11</c:v>
                </c:pt>
                <c:pt idx="47">
                  <c:v>H13/12</c:v>
                </c:pt>
              </c:strCache>
            </c:strRef>
          </c:cat>
          <c:val>
            <c:numRef>
              <c:f>'機械統計'!$S$184:$S$234</c:f>
              <c:numCache>
                <c:ptCount val="48"/>
                <c:pt idx="0">
                  <c:v>654</c:v>
                </c:pt>
                <c:pt idx="1">
                  <c:v>682</c:v>
                </c:pt>
                <c:pt idx="2">
                  <c:v>724</c:v>
                </c:pt>
                <c:pt idx="3">
                  <c:v>696</c:v>
                </c:pt>
                <c:pt idx="4">
                  <c:v>608</c:v>
                </c:pt>
                <c:pt idx="5">
                  <c:v>612</c:v>
                </c:pt>
                <c:pt idx="6">
                  <c:v>653</c:v>
                </c:pt>
                <c:pt idx="7">
                  <c:v>589</c:v>
                </c:pt>
                <c:pt idx="8">
                  <c:v>707</c:v>
                </c:pt>
                <c:pt idx="9">
                  <c:v>719</c:v>
                </c:pt>
                <c:pt idx="10">
                  <c:v>691</c:v>
                </c:pt>
                <c:pt idx="11">
                  <c:v>650</c:v>
                </c:pt>
                <c:pt idx="12">
                  <c:v>566</c:v>
                </c:pt>
                <c:pt idx="13">
                  <c:v>553</c:v>
                </c:pt>
                <c:pt idx="14">
                  <c:v>640</c:v>
                </c:pt>
                <c:pt idx="15">
                  <c:v>581</c:v>
                </c:pt>
                <c:pt idx="16">
                  <c:v>568</c:v>
                </c:pt>
                <c:pt idx="17">
                  <c:v>643</c:v>
                </c:pt>
                <c:pt idx="18">
                  <c:v>664</c:v>
                </c:pt>
                <c:pt idx="19">
                  <c:v>626</c:v>
                </c:pt>
                <c:pt idx="20">
                  <c:v>689</c:v>
                </c:pt>
                <c:pt idx="21">
                  <c:v>663</c:v>
                </c:pt>
                <c:pt idx="22">
                  <c:v>676</c:v>
                </c:pt>
                <c:pt idx="23">
                  <c:v>710</c:v>
                </c:pt>
                <c:pt idx="24">
                  <c:v>598</c:v>
                </c:pt>
                <c:pt idx="25">
                  <c:v>597</c:v>
                </c:pt>
                <c:pt idx="26">
                  <c:v>648</c:v>
                </c:pt>
                <c:pt idx="27">
                  <c:v>607</c:v>
                </c:pt>
                <c:pt idx="28">
                  <c:v>612</c:v>
                </c:pt>
                <c:pt idx="29">
                  <c:v>661</c:v>
                </c:pt>
                <c:pt idx="30">
                  <c:v>661</c:v>
                </c:pt>
                <c:pt idx="31">
                  <c:v>652</c:v>
                </c:pt>
                <c:pt idx="32">
                  <c:v>677</c:v>
                </c:pt>
                <c:pt idx="33">
                  <c:v>679</c:v>
                </c:pt>
                <c:pt idx="34">
                  <c:v>646</c:v>
                </c:pt>
                <c:pt idx="35">
                  <c:v>599</c:v>
                </c:pt>
                <c:pt idx="36">
                  <c:v>535</c:v>
                </c:pt>
                <c:pt idx="37">
                  <c:v>540</c:v>
                </c:pt>
                <c:pt idx="38">
                  <c:v>533</c:v>
                </c:pt>
                <c:pt idx="39">
                  <c:v>482</c:v>
                </c:pt>
                <c:pt idx="40">
                  <c:v>467</c:v>
                </c:pt>
                <c:pt idx="41">
                  <c:v>476</c:v>
                </c:pt>
                <c:pt idx="42">
                  <c:v>470</c:v>
                </c:pt>
                <c:pt idx="43">
                  <c:v>440</c:v>
                </c:pt>
                <c:pt idx="44">
                  <c:v>456</c:v>
                </c:pt>
                <c:pt idx="45">
                  <c:v>461</c:v>
                </c:pt>
                <c:pt idx="46">
                  <c:v>433</c:v>
                </c:pt>
                <c:pt idx="47">
                  <c:v>397</c:v>
                </c:pt>
              </c:numCache>
            </c:numRef>
          </c:val>
        </c:ser>
        <c:ser>
          <c:idx val="2"/>
          <c:order val="4"/>
          <c:tx>
            <c:strRef>
              <c:f>'機械統計'!$T$183</c:f>
              <c:strCache>
                <c:ptCount val="1"/>
                <c:pt idx="0">
                  <c:v>多層配線板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'機械統計'!$O$184:$O$234</c:f>
              <c:strCache>
                <c:ptCount val="48"/>
                <c:pt idx="0">
                  <c:v>H10/1</c:v>
                </c:pt>
                <c:pt idx="1">
                  <c:v>H10/2</c:v>
                </c:pt>
                <c:pt idx="2">
                  <c:v>H10/3</c:v>
                </c:pt>
                <c:pt idx="3">
                  <c:v>H10/4</c:v>
                </c:pt>
                <c:pt idx="4">
                  <c:v>H10/5</c:v>
                </c:pt>
                <c:pt idx="5">
                  <c:v>H10/6</c:v>
                </c:pt>
                <c:pt idx="6">
                  <c:v>H10/7</c:v>
                </c:pt>
                <c:pt idx="7">
                  <c:v>H10/8</c:v>
                </c:pt>
                <c:pt idx="8">
                  <c:v>H10/9</c:v>
                </c:pt>
                <c:pt idx="9">
                  <c:v>H10/10</c:v>
                </c:pt>
                <c:pt idx="10">
                  <c:v>H10/11</c:v>
                </c:pt>
                <c:pt idx="11">
                  <c:v>H10/12</c:v>
                </c:pt>
                <c:pt idx="12">
                  <c:v>H11/1</c:v>
                </c:pt>
                <c:pt idx="13">
                  <c:v>H11/2</c:v>
                </c:pt>
                <c:pt idx="14">
                  <c:v>H11/3</c:v>
                </c:pt>
                <c:pt idx="15">
                  <c:v>H11/4</c:v>
                </c:pt>
                <c:pt idx="16">
                  <c:v>H11/5</c:v>
                </c:pt>
                <c:pt idx="17">
                  <c:v>H11/6</c:v>
                </c:pt>
                <c:pt idx="18">
                  <c:v>H11/7</c:v>
                </c:pt>
                <c:pt idx="19">
                  <c:v>H11/8</c:v>
                </c:pt>
                <c:pt idx="20">
                  <c:v>H11/9</c:v>
                </c:pt>
                <c:pt idx="21">
                  <c:v>H11/10</c:v>
                </c:pt>
                <c:pt idx="22">
                  <c:v>H11/11</c:v>
                </c:pt>
                <c:pt idx="23">
                  <c:v>H11/12</c:v>
                </c:pt>
                <c:pt idx="24">
                  <c:v>H12/1</c:v>
                </c:pt>
                <c:pt idx="25">
                  <c:v>H12/2</c:v>
                </c:pt>
                <c:pt idx="26">
                  <c:v>H12/3</c:v>
                </c:pt>
                <c:pt idx="27">
                  <c:v>H12/4</c:v>
                </c:pt>
                <c:pt idx="28">
                  <c:v>H12/5</c:v>
                </c:pt>
                <c:pt idx="29">
                  <c:v>H12/6</c:v>
                </c:pt>
                <c:pt idx="30">
                  <c:v>H12/7</c:v>
                </c:pt>
                <c:pt idx="31">
                  <c:v>H12/8</c:v>
                </c:pt>
                <c:pt idx="32">
                  <c:v>H12/9</c:v>
                </c:pt>
                <c:pt idx="33">
                  <c:v>H12/10</c:v>
                </c:pt>
                <c:pt idx="34">
                  <c:v>H12/11</c:v>
                </c:pt>
                <c:pt idx="35">
                  <c:v>H12/12</c:v>
                </c:pt>
                <c:pt idx="36">
                  <c:v>H13/1</c:v>
                </c:pt>
                <c:pt idx="37">
                  <c:v>H13/2</c:v>
                </c:pt>
                <c:pt idx="38">
                  <c:v>H13/3</c:v>
                </c:pt>
                <c:pt idx="39">
                  <c:v>H13/4</c:v>
                </c:pt>
                <c:pt idx="40">
                  <c:v>H13/5</c:v>
                </c:pt>
                <c:pt idx="41">
                  <c:v>H13/6</c:v>
                </c:pt>
                <c:pt idx="42">
                  <c:v>H13/7</c:v>
                </c:pt>
                <c:pt idx="43">
                  <c:v>H13/8</c:v>
                </c:pt>
                <c:pt idx="44">
                  <c:v>H13/9</c:v>
                </c:pt>
                <c:pt idx="45">
                  <c:v>H13/10</c:v>
                </c:pt>
                <c:pt idx="46">
                  <c:v>H13/11</c:v>
                </c:pt>
                <c:pt idx="47">
                  <c:v>H13/12</c:v>
                </c:pt>
              </c:strCache>
            </c:strRef>
          </c:cat>
          <c:val>
            <c:numRef>
              <c:f>'機械統計'!$T$184:$T$234</c:f>
              <c:numCache>
                <c:ptCount val="48"/>
                <c:pt idx="0">
                  <c:v>485</c:v>
                </c:pt>
                <c:pt idx="1">
                  <c:v>484</c:v>
                </c:pt>
                <c:pt idx="2">
                  <c:v>508</c:v>
                </c:pt>
                <c:pt idx="3">
                  <c:v>503</c:v>
                </c:pt>
                <c:pt idx="4">
                  <c:v>480</c:v>
                </c:pt>
                <c:pt idx="5">
                  <c:v>517</c:v>
                </c:pt>
                <c:pt idx="6">
                  <c:v>549</c:v>
                </c:pt>
                <c:pt idx="7">
                  <c:v>472</c:v>
                </c:pt>
                <c:pt idx="8">
                  <c:v>558</c:v>
                </c:pt>
                <c:pt idx="9">
                  <c:v>620</c:v>
                </c:pt>
                <c:pt idx="10">
                  <c:v>576</c:v>
                </c:pt>
                <c:pt idx="11">
                  <c:v>558</c:v>
                </c:pt>
                <c:pt idx="12">
                  <c:v>546</c:v>
                </c:pt>
                <c:pt idx="13">
                  <c:v>556</c:v>
                </c:pt>
                <c:pt idx="14">
                  <c:v>602</c:v>
                </c:pt>
                <c:pt idx="15">
                  <c:v>574</c:v>
                </c:pt>
                <c:pt idx="16">
                  <c:v>551</c:v>
                </c:pt>
                <c:pt idx="17">
                  <c:v>613</c:v>
                </c:pt>
                <c:pt idx="18">
                  <c:v>638</c:v>
                </c:pt>
                <c:pt idx="19">
                  <c:v>606</c:v>
                </c:pt>
                <c:pt idx="20">
                  <c:v>671</c:v>
                </c:pt>
                <c:pt idx="21">
                  <c:v>695</c:v>
                </c:pt>
                <c:pt idx="22">
                  <c:v>696</c:v>
                </c:pt>
                <c:pt idx="23">
                  <c:v>654</c:v>
                </c:pt>
                <c:pt idx="24">
                  <c:v>622</c:v>
                </c:pt>
                <c:pt idx="25">
                  <c:v>691</c:v>
                </c:pt>
                <c:pt idx="26">
                  <c:v>743</c:v>
                </c:pt>
                <c:pt idx="27">
                  <c:v>727</c:v>
                </c:pt>
                <c:pt idx="28">
                  <c:v>721</c:v>
                </c:pt>
                <c:pt idx="29">
                  <c:v>791</c:v>
                </c:pt>
                <c:pt idx="30">
                  <c:v>779</c:v>
                </c:pt>
                <c:pt idx="31">
                  <c:v>740</c:v>
                </c:pt>
                <c:pt idx="32">
                  <c:v>820</c:v>
                </c:pt>
                <c:pt idx="33">
                  <c:v>869</c:v>
                </c:pt>
                <c:pt idx="34">
                  <c:v>854</c:v>
                </c:pt>
                <c:pt idx="35">
                  <c:v>803</c:v>
                </c:pt>
                <c:pt idx="36">
                  <c:v>714</c:v>
                </c:pt>
                <c:pt idx="37">
                  <c:v>687</c:v>
                </c:pt>
                <c:pt idx="38">
                  <c:v>687</c:v>
                </c:pt>
                <c:pt idx="39">
                  <c:v>623</c:v>
                </c:pt>
                <c:pt idx="40">
                  <c:v>592</c:v>
                </c:pt>
                <c:pt idx="41">
                  <c:v>583</c:v>
                </c:pt>
                <c:pt idx="42">
                  <c:v>587</c:v>
                </c:pt>
                <c:pt idx="43">
                  <c:v>511</c:v>
                </c:pt>
                <c:pt idx="44">
                  <c:v>563</c:v>
                </c:pt>
                <c:pt idx="45">
                  <c:v>592</c:v>
                </c:pt>
                <c:pt idx="46">
                  <c:v>586</c:v>
                </c:pt>
                <c:pt idx="47">
                  <c:v>536</c:v>
                </c:pt>
              </c:numCache>
            </c:numRef>
          </c:val>
        </c:ser>
        <c:ser>
          <c:idx val="3"/>
          <c:order val="5"/>
          <c:tx>
            <c:strRef>
              <c:f>'機械統計'!$U$183</c:f>
              <c:strCache>
                <c:ptCount val="1"/>
                <c:pt idx="0">
                  <c:v>ﾌﾚｷｼﾌﾞﾙ配線板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'機械統計'!$O$184:$O$234</c:f>
              <c:strCache>
                <c:ptCount val="48"/>
                <c:pt idx="0">
                  <c:v>H10/1</c:v>
                </c:pt>
                <c:pt idx="1">
                  <c:v>H10/2</c:v>
                </c:pt>
                <c:pt idx="2">
                  <c:v>H10/3</c:v>
                </c:pt>
                <c:pt idx="3">
                  <c:v>H10/4</c:v>
                </c:pt>
                <c:pt idx="4">
                  <c:v>H10/5</c:v>
                </c:pt>
                <c:pt idx="5">
                  <c:v>H10/6</c:v>
                </c:pt>
                <c:pt idx="6">
                  <c:v>H10/7</c:v>
                </c:pt>
                <c:pt idx="7">
                  <c:v>H10/8</c:v>
                </c:pt>
                <c:pt idx="8">
                  <c:v>H10/9</c:v>
                </c:pt>
                <c:pt idx="9">
                  <c:v>H10/10</c:v>
                </c:pt>
                <c:pt idx="10">
                  <c:v>H10/11</c:v>
                </c:pt>
                <c:pt idx="11">
                  <c:v>H10/12</c:v>
                </c:pt>
                <c:pt idx="12">
                  <c:v>H11/1</c:v>
                </c:pt>
                <c:pt idx="13">
                  <c:v>H11/2</c:v>
                </c:pt>
                <c:pt idx="14">
                  <c:v>H11/3</c:v>
                </c:pt>
                <c:pt idx="15">
                  <c:v>H11/4</c:v>
                </c:pt>
                <c:pt idx="16">
                  <c:v>H11/5</c:v>
                </c:pt>
                <c:pt idx="17">
                  <c:v>H11/6</c:v>
                </c:pt>
                <c:pt idx="18">
                  <c:v>H11/7</c:v>
                </c:pt>
                <c:pt idx="19">
                  <c:v>H11/8</c:v>
                </c:pt>
                <c:pt idx="20">
                  <c:v>H11/9</c:v>
                </c:pt>
                <c:pt idx="21">
                  <c:v>H11/10</c:v>
                </c:pt>
                <c:pt idx="22">
                  <c:v>H11/11</c:v>
                </c:pt>
                <c:pt idx="23">
                  <c:v>H11/12</c:v>
                </c:pt>
                <c:pt idx="24">
                  <c:v>H12/1</c:v>
                </c:pt>
                <c:pt idx="25">
                  <c:v>H12/2</c:v>
                </c:pt>
                <c:pt idx="26">
                  <c:v>H12/3</c:v>
                </c:pt>
                <c:pt idx="27">
                  <c:v>H12/4</c:v>
                </c:pt>
                <c:pt idx="28">
                  <c:v>H12/5</c:v>
                </c:pt>
                <c:pt idx="29">
                  <c:v>H12/6</c:v>
                </c:pt>
                <c:pt idx="30">
                  <c:v>H12/7</c:v>
                </c:pt>
                <c:pt idx="31">
                  <c:v>H12/8</c:v>
                </c:pt>
                <c:pt idx="32">
                  <c:v>H12/9</c:v>
                </c:pt>
                <c:pt idx="33">
                  <c:v>H12/10</c:v>
                </c:pt>
                <c:pt idx="34">
                  <c:v>H12/11</c:v>
                </c:pt>
                <c:pt idx="35">
                  <c:v>H12/12</c:v>
                </c:pt>
                <c:pt idx="36">
                  <c:v>H13/1</c:v>
                </c:pt>
                <c:pt idx="37">
                  <c:v>H13/2</c:v>
                </c:pt>
                <c:pt idx="38">
                  <c:v>H13/3</c:v>
                </c:pt>
                <c:pt idx="39">
                  <c:v>H13/4</c:v>
                </c:pt>
                <c:pt idx="40">
                  <c:v>H13/5</c:v>
                </c:pt>
                <c:pt idx="41">
                  <c:v>H13/6</c:v>
                </c:pt>
                <c:pt idx="42">
                  <c:v>H13/7</c:v>
                </c:pt>
                <c:pt idx="43">
                  <c:v>H13/8</c:v>
                </c:pt>
                <c:pt idx="44">
                  <c:v>H13/9</c:v>
                </c:pt>
                <c:pt idx="45">
                  <c:v>H13/10</c:v>
                </c:pt>
                <c:pt idx="46">
                  <c:v>H13/11</c:v>
                </c:pt>
                <c:pt idx="47">
                  <c:v>H13/12</c:v>
                </c:pt>
              </c:strCache>
            </c:strRef>
          </c:cat>
          <c:val>
            <c:numRef>
              <c:f>'機械統計'!$U$184:$U$234</c:f>
              <c:numCache>
                <c:ptCount val="48"/>
                <c:pt idx="0">
                  <c:v>509</c:v>
                </c:pt>
                <c:pt idx="1">
                  <c:v>486</c:v>
                </c:pt>
                <c:pt idx="2">
                  <c:v>546</c:v>
                </c:pt>
                <c:pt idx="3">
                  <c:v>536</c:v>
                </c:pt>
                <c:pt idx="4">
                  <c:v>491</c:v>
                </c:pt>
                <c:pt idx="5">
                  <c:v>555</c:v>
                </c:pt>
                <c:pt idx="6">
                  <c:v>573</c:v>
                </c:pt>
                <c:pt idx="7">
                  <c:v>484</c:v>
                </c:pt>
                <c:pt idx="8">
                  <c:v>581</c:v>
                </c:pt>
                <c:pt idx="9">
                  <c:v>573</c:v>
                </c:pt>
                <c:pt idx="10">
                  <c:v>575</c:v>
                </c:pt>
                <c:pt idx="11">
                  <c:v>549</c:v>
                </c:pt>
                <c:pt idx="12">
                  <c:v>557</c:v>
                </c:pt>
                <c:pt idx="13">
                  <c:v>553</c:v>
                </c:pt>
                <c:pt idx="14">
                  <c:v>619</c:v>
                </c:pt>
                <c:pt idx="15">
                  <c:v>584</c:v>
                </c:pt>
                <c:pt idx="16">
                  <c:v>565</c:v>
                </c:pt>
                <c:pt idx="17">
                  <c:v>661</c:v>
                </c:pt>
                <c:pt idx="18">
                  <c:v>676</c:v>
                </c:pt>
                <c:pt idx="19">
                  <c:v>566</c:v>
                </c:pt>
                <c:pt idx="20">
                  <c:v>616</c:v>
                </c:pt>
                <c:pt idx="21">
                  <c:v>598</c:v>
                </c:pt>
                <c:pt idx="22">
                  <c:v>656</c:v>
                </c:pt>
                <c:pt idx="23">
                  <c:v>598</c:v>
                </c:pt>
                <c:pt idx="24">
                  <c:v>605</c:v>
                </c:pt>
                <c:pt idx="25">
                  <c:v>591</c:v>
                </c:pt>
                <c:pt idx="26">
                  <c:v>643</c:v>
                </c:pt>
                <c:pt idx="27">
                  <c:v>666</c:v>
                </c:pt>
                <c:pt idx="28">
                  <c:v>636</c:v>
                </c:pt>
                <c:pt idx="29">
                  <c:v>714</c:v>
                </c:pt>
                <c:pt idx="30">
                  <c:v>704</c:v>
                </c:pt>
                <c:pt idx="31">
                  <c:v>686</c:v>
                </c:pt>
                <c:pt idx="32">
                  <c:v>743</c:v>
                </c:pt>
                <c:pt idx="33">
                  <c:v>661</c:v>
                </c:pt>
                <c:pt idx="34">
                  <c:v>668</c:v>
                </c:pt>
                <c:pt idx="35">
                  <c:v>610</c:v>
                </c:pt>
                <c:pt idx="36">
                  <c:v>515</c:v>
                </c:pt>
                <c:pt idx="37">
                  <c:v>480</c:v>
                </c:pt>
                <c:pt idx="38">
                  <c:v>493</c:v>
                </c:pt>
                <c:pt idx="39">
                  <c:v>476</c:v>
                </c:pt>
                <c:pt idx="40">
                  <c:v>439</c:v>
                </c:pt>
                <c:pt idx="41">
                  <c:v>490</c:v>
                </c:pt>
                <c:pt idx="42">
                  <c:v>498</c:v>
                </c:pt>
                <c:pt idx="43">
                  <c:v>430</c:v>
                </c:pt>
                <c:pt idx="44">
                  <c:v>499</c:v>
                </c:pt>
                <c:pt idx="45">
                  <c:v>455</c:v>
                </c:pt>
                <c:pt idx="46">
                  <c:v>445</c:v>
                </c:pt>
                <c:pt idx="47">
                  <c:v>441</c:v>
                </c:pt>
              </c:numCache>
            </c:numRef>
          </c:val>
        </c:ser>
        <c:axId val="38461704"/>
        <c:axId val="10611017"/>
      </c:barChart>
      <c:catAx>
        <c:axId val="38461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ゴシック"/>
                    <a:ea typeface="ＭＳ ゴシック"/>
                    <a:cs typeface="ＭＳ 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0.00175"/>
              <c:y val="0.1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611017"/>
        <c:crosses val="autoZero"/>
        <c:auto val="1"/>
        <c:lblOffset val="100"/>
        <c:noMultiLvlLbl val="0"/>
      </c:catAx>
      <c:valAx>
        <c:axId val="106110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ゴシック"/>
                    <a:ea typeface="ＭＳ ゴシック"/>
                    <a:cs typeface="ＭＳ ゴシック"/>
                  </a:rPr>
                  <a:t>生産数量(1,000㎡/月)</a:t>
                </a:r>
              </a:p>
            </c:rich>
          </c:tx>
          <c:layout>
            <c:manualLayout>
              <c:xMode val="factor"/>
              <c:yMode val="factor"/>
              <c:x val="0.0415"/>
              <c:y val="0.13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461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25"/>
          <c:y val="0.11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ゴシック"/>
                <a:ea typeface="ＭＳ ゴシック"/>
                <a:cs typeface="ＭＳ ゴシック"/>
              </a:rPr>
              <a:t>プリント配線板四半期生産金額推移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675"/>
          <c:w val="0.93025"/>
          <c:h val="0.8732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'機械統計'!$X$277</c:f>
              <c:strCache>
                <c:ptCount val="1"/>
                <c:pt idx="0">
                  <c:v>プリント配線板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'機械統計'!$W$278:$W$329</c:f>
              <c:strCache>
                <c:ptCount val="48"/>
                <c:pt idx="0">
                  <c:v>H2/1-3</c:v>
                </c:pt>
                <c:pt idx="1">
                  <c:v>H2/4-6</c:v>
                </c:pt>
                <c:pt idx="2">
                  <c:v>H2/7-9</c:v>
                </c:pt>
                <c:pt idx="3">
                  <c:v>H2/10-12</c:v>
                </c:pt>
                <c:pt idx="4">
                  <c:v>H3/1-3</c:v>
                </c:pt>
                <c:pt idx="5">
                  <c:v>H3/4-6</c:v>
                </c:pt>
                <c:pt idx="6">
                  <c:v>H3/7-9</c:v>
                </c:pt>
                <c:pt idx="7">
                  <c:v>H3/10-12</c:v>
                </c:pt>
                <c:pt idx="8">
                  <c:v>H4/1-3</c:v>
                </c:pt>
                <c:pt idx="9">
                  <c:v>H4/4-6</c:v>
                </c:pt>
                <c:pt idx="10">
                  <c:v>H4/7-9</c:v>
                </c:pt>
                <c:pt idx="11">
                  <c:v>H4/10-12</c:v>
                </c:pt>
                <c:pt idx="12">
                  <c:v>H5/1-3</c:v>
                </c:pt>
                <c:pt idx="13">
                  <c:v>H5/4-6</c:v>
                </c:pt>
                <c:pt idx="14">
                  <c:v>H5/7-9</c:v>
                </c:pt>
                <c:pt idx="15">
                  <c:v>H5/10-12</c:v>
                </c:pt>
                <c:pt idx="16">
                  <c:v>H6/1-3</c:v>
                </c:pt>
                <c:pt idx="17">
                  <c:v>H6/4-6</c:v>
                </c:pt>
                <c:pt idx="18">
                  <c:v>H6/7-9</c:v>
                </c:pt>
                <c:pt idx="19">
                  <c:v>H6/10-12</c:v>
                </c:pt>
                <c:pt idx="20">
                  <c:v>H7/1-3</c:v>
                </c:pt>
                <c:pt idx="21">
                  <c:v>H7/4-6</c:v>
                </c:pt>
                <c:pt idx="22">
                  <c:v>H7/7-9</c:v>
                </c:pt>
                <c:pt idx="23">
                  <c:v>H7/10-12</c:v>
                </c:pt>
                <c:pt idx="24">
                  <c:v>H8/1-3</c:v>
                </c:pt>
                <c:pt idx="25">
                  <c:v>H8/4-6</c:v>
                </c:pt>
                <c:pt idx="26">
                  <c:v>H8/7-9</c:v>
                </c:pt>
                <c:pt idx="27">
                  <c:v>H8/10-12</c:v>
                </c:pt>
                <c:pt idx="28">
                  <c:v>H9/1-3</c:v>
                </c:pt>
                <c:pt idx="29">
                  <c:v>H9/4-6</c:v>
                </c:pt>
                <c:pt idx="30">
                  <c:v>H9/7-9</c:v>
                </c:pt>
                <c:pt idx="31">
                  <c:v>H9/10-12</c:v>
                </c:pt>
                <c:pt idx="32">
                  <c:v>H10/1-3</c:v>
                </c:pt>
                <c:pt idx="33">
                  <c:v>H10/4-6</c:v>
                </c:pt>
                <c:pt idx="34">
                  <c:v>H10/7-9</c:v>
                </c:pt>
                <c:pt idx="35">
                  <c:v>H10/10-12</c:v>
                </c:pt>
                <c:pt idx="36">
                  <c:v>H11/1-3</c:v>
                </c:pt>
                <c:pt idx="37">
                  <c:v>H11/4-6</c:v>
                </c:pt>
                <c:pt idx="38">
                  <c:v>H11/7-9</c:v>
                </c:pt>
                <c:pt idx="39">
                  <c:v>H11/10-12</c:v>
                </c:pt>
                <c:pt idx="40">
                  <c:v>H12/1-3</c:v>
                </c:pt>
                <c:pt idx="41">
                  <c:v>H12/4-6</c:v>
                </c:pt>
                <c:pt idx="42">
                  <c:v>H12/7-9</c:v>
                </c:pt>
                <c:pt idx="43">
                  <c:v>H12/10-12</c:v>
                </c:pt>
                <c:pt idx="44">
                  <c:v>H13/1-3</c:v>
                </c:pt>
                <c:pt idx="45">
                  <c:v>H13/4-6</c:v>
                </c:pt>
                <c:pt idx="46">
                  <c:v>H13/7-9</c:v>
                </c:pt>
                <c:pt idx="47">
                  <c:v>H13/10-12</c:v>
                </c:pt>
              </c:strCache>
            </c:strRef>
          </c:cat>
          <c:val>
            <c:numRef>
              <c:f>'機械統計'!$X$278:$X$329</c:f>
            </c:numRef>
          </c:val>
        </c:ser>
        <c:ser>
          <c:idx val="5"/>
          <c:order val="1"/>
          <c:tx>
            <c:strRef>
              <c:f>'機械統計'!$Y$277</c:f>
              <c:strCache>
                <c:ptCount val="1"/>
                <c:pt idx="0">
                  <c:v>リジッド配線板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'機械統計'!$W$278:$W$329</c:f>
              <c:strCache>
                <c:ptCount val="48"/>
                <c:pt idx="0">
                  <c:v>H2/1-3</c:v>
                </c:pt>
                <c:pt idx="1">
                  <c:v>H2/4-6</c:v>
                </c:pt>
                <c:pt idx="2">
                  <c:v>H2/7-9</c:v>
                </c:pt>
                <c:pt idx="3">
                  <c:v>H2/10-12</c:v>
                </c:pt>
                <c:pt idx="4">
                  <c:v>H3/1-3</c:v>
                </c:pt>
                <c:pt idx="5">
                  <c:v>H3/4-6</c:v>
                </c:pt>
                <c:pt idx="6">
                  <c:v>H3/7-9</c:v>
                </c:pt>
                <c:pt idx="7">
                  <c:v>H3/10-12</c:v>
                </c:pt>
                <c:pt idx="8">
                  <c:v>H4/1-3</c:v>
                </c:pt>
                <c:pt idx="9">
                  <c:v>H4/4-6</c:v>
                </c:pt>
                <c:pt idx="10">
                  <c:v>H4/7-9</c:v>
                </c:pt>
                <c:pt idx="11">
                  <c:v>H4/10-12</c:v>
                </c:pt>
                <c:pt idx="12">
                  <c:v>H5/1-3</c:v>
                </c:pt>
                <c:pt idx="13">
                  <c:v>H5/4-6</c:v>
                </c:pt>
                <c:pt idx="14">
                  <c:v>H5/7-9</c:v>
                </c:pt>
                <c:pt idx="15">
                  <c:v>H5/10-12</c:v>
                </c:pt>
                <c:pt idx="16">
                  <c:v>H6/1-3</c:v>
                </c:pt>
                <c:pt idx="17">
                  <c:v>H6/4-6</c:v>
                </c:pt>
                <c:pt idx="18">
                  <c:v>H6/7-9</c:v>
                </c:pt>
                <c:pt idx="19">
                  <c:v>H6/10-12</c:v>
                </c:pt>
                <c:pt idx="20">
                  <c:v>H7/1-3</c:v>
                </c:pt>
                <c:pt idx="21">
                  <c:v>H7/4-6</c:v>
                </c:pt>
                <c:pt idx="22">
                  <c:v>H7/7-9</c:v>
                </c:pt>
                <c:pt idx="23">
                  <c:v>H7/10-12</c:v>
                </c:pt>
                <c:pt idx="24">
                  <c:v>H8/1-3</c:v>
                </c:pt>
                <c:pt idx="25">
                  <c:v>H8/4-6</c:v>
                </c:pt>
                <c:pt idx="26">
                  <c:v>H8/7-9</c:v>
                </c:pt>
                <c:pt idx="27">
                  <c:v>H8/10-12</c:v>
                </c:pt>
                <c:pt idx="28">
                  <c:v>H9/1-3</c:v>
                </c:pt>
                <c:pt idx="29">
                  <c:v>H9/4-6</c:v>
                </c:pt>
                <c:pt idx="30">
                  <c:v>H9/7-9</c:v>
                </c:pt>
                <c:pt idx="31">
                  <c:v>H9/10-12</c:v>
                </c:pt>
                <c:pt idx="32">
                  <c:v>H10/1-3</c:v>
                </c:pt>
                <c:pt idx="33">
                  <c:v>H10/4-6</c:v>
                </c:pt>
                <c:pt idx="34">
                  <c:v>H10/7-9</c:v>
                </c:pt>
                <c:pt idx="35">
                  <c:v>H10/10-12</c:v>
                </c:pt>
                <c:pt idx="36">
                  <c:v>H11/1-3</c:v>
                </c:pt>
                <c:pt idx="37">
                  <c:v>H11/4-6</c:v>
                </c:pt>
                <c:pt idx="38">
                  <c:v>H11/7-9</c:v>
                </c:pt>
                <c:pt idx="39">
                  <c:v>H11/10-12</c:v>
                </c:pt>
                <c:pt idx="40">
                  <c:v>H12/1-3</c:v>
                </c:pt>
                <c:pt idx="41">
                  <c:v>H12/4-6</c:v>
                </c:pt>
                <c:pt idx="42">
                  <c:v>H12/7-9</c:v>
                </c:pt>
                <c:pt idx="43">
                  <c:v>H12/10-12</c:v>
                </c:pt>
                <c:pt idx="44">
                  <c:v>H13/1-3</c:v>
                </c:pt>
                <c:pt idx="45">
                  <c:v>H13/4-6</c:v>
                </c:pt>
                <c:pt idx="46">
                  <c:v>H13/7-9</c:v>
                </c:pt>
                <c:pt idx="47">
                  <c:v>H13/10-12</c:v>
                </c:pt>
              </c:strCache>
            </c:strRef>
          </c:cat>
          <c:val>
            <c:numRef>
              <c:f>'機械統計'!$Y$278:$Y$329</c:f>
            </c:numRef>
          </c:val>
        </c:ser>
        <c:ser>
          <c:idx val="0"/>
          <c:order val="2"/>
          <c:tx>
            <c:strRef>
              <c:f>'機械統計'!$Z$277</c:f>
              <c:strCache>
                <c:ptCount val="1"/>
                <c:pt idx="0">
                  <c:v>片面配線板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'機械統計'!$W$278:$W$329</c:f>
              <c:strCache>
                <c:ptCount val="48"/>
                <c:pt idx="0">
                  <c:v>H2/1-3</c:v>
                </c:pt>
                <c:pt idx="1">
                  <c:v>H2/4-6</c:v>
                </c:pt>
                <c:pt idx="2">
                  <c:v>H2/7-9</c:v>
                </c:pt>
                <c:pt idx="3">
                  <c:v>H2/10-12</c:v>
                </c:pt>
                <c:pt idx="4">
                  <c:v>H3/1-3</c:v>
                </c:pt>
                <c:pt idx="5">
                  <c:v>H3/4-6</c:v>
                </c:pt>
                <c:pt idx="6">
                  <c:v>H3/7-9</c:v>
                </c:pt>
                <c:pt idx="7">
                  <c:v>H3/10-12</c:v>
                </c:pt>
                <c:pt idx="8">
                  <c:v>H4/1-3</c:v>
                </c:pt>
                <c:pt idx="9">
                  <c:v>H4/4-6</c:v>
                </c:pt>
                <c:pt idx="10">
                  <c:v>H4/7-9</c:v>
                </c:pt>
                <c:pt idx="11">
                  <c:v>H4/10-12</c:v>
                </c:pt>
                <c:pt idx="12">
                  <c:v>H5/1-3</c:v>
                </c:pt>
                <c:pt idx="13">
                  <c:v>H5/4-6</c:v>
                </c:pt>
                <c:pt idx="14">
                  <c:v>H5/7-9</c:v>
                </c:pt>
                <c:pt idx="15">
                  <c:v>H5/10-12</c:v>
                </c:pt>
                <c:pt idx="16">
                  <c:v>H6/1-3</c:v>
                </c:pt>
                <c:pt idx="17">
                  <c:v>H6/4-6</c:v>
                </c:pt>
                <c:pt idx="18">
                  <c:v>H6/7-9</c:v>
                </c:pt>
                <c:pt idx="19">
                  <c:v>H6/10-12</c:v>
                </c:pt>
                <c:pt idx="20">
                  <c:v>H7/1-3</c:v>
                </c:pt>
                <c:pt idx="21">
                  <c:v>H7/4-6</c:v>
                </c:pt>
                <c:pt idx="22">
                  <c:v>H7/7-9</c:v>
                </c:pt>
                <c:pt idx="23">
                  <c:v>H7/10-12</c:v>
                </c:pt>
                <c:pt idx="24">
                  <c:v>H8/1-3</c:v>
                </c:pt>
                <c:pt idx="25">
                  <c:v>H8/4-6</c:v>
                </c:pt>
                <c:pt idx="26">
                  <c:v>H8/7-9</c:v>
                </c:pt>
                <c:pt idx="27">
                  <c:v>H8/10-12</c:v>
                </c:pt>
                <c:pt idx="28">
                  <c:v>H9/1-3</c:v>
                </c:pt>
                <c:pt idx="29">
                  <c:v>H9/4-6</c:v>
                </c:pt>
                <c:pt idx="30">
                  <c:v>H9/7-9</c:v>
                </c:pt>
                <c:pt idx="31">
                  <c:v>H9/10-12</c:v>
                </c:pt>
                <c:pt idx="32">
                  <c:v>H10/1-3</c:v>
                </c:pt>
                <c:pt idx="33">
                  <c:v>H10/4-6</c:v>
                </c:pt>
                <c:pt idx="34">
                  <c:v>H10/7-9</c:v>
                </c:pt>
                <c:pt idx="35">
                  <c:v>H10/10-12</c:v>
                </c:pt>
                <c:pt idx="36">
                  <c:v>H11/1-3</c:v>
                </c:pt>
                <c:pt idx="37">
                  <c:v>H11/4-6</c:v>
                </c:pt>
                <c:pt idx="38">
                  <c:v>H11/7-9</c:v>
                </c:pt>
                <c:pt idx="39">
                  <c:v>H11/10-12</c:v>
                </c:pt>
                <c:pt idx="40">
                  <c:v>H12/1-3</c:v>
                </c:pt>
                <c:pt idx="41">
                  <c:v>H12/4-6</c:v>
                </c:pt>
                <c:pt idx="42">
                  <c:v>H12/7-9</c:v>
                </c:pt>
                <c:pt idx="43">
                  <c:v>H12/10-12</c:v>
                </c:pt>
                <c:pt idx="44">
                  <c:v>H13/1-3</c:v>
                </c:pt>
                <c:pt idx="45">
                  <c:v>H13/4-6</c:v>
                </c:pt>
                <c:pt idx="46">
                  <c:v>H13/7-9</c:v>
                </c:pt>
                <c:pt idx="47">
                  <c:v>H13/10-12</c:v>
                </c:pt>
              </c:strCache>
            </c:strRef>
          </c:cat>
          <c:val>
            <c:numRef>
              <c:f>'機械統計'!$Z$278:$Z$329</c:f>
              <c:numCache>
                <c:ptCount val="48"/>
                <c:pt idx="0">
                  <c:v>21264</c:v>
                </c:pt>
                <c:pt idx="1">
                  <c:v>26038</c:v>
                </c:pt>
                <c:pt idx="2">
                  <c:v>26398</c:v>
                </c:pt>
                <c:pt idx="3">
                  <c:v>26502</c:v>
                </c:pt>
                <c:pt idx="4">
                  <c:v>24774</c:v>
                </c:pt>
                <c:pt idx="5">
                  <c:v>22606</c:v>
                </c:pt>
                <c:pt idx="6">
                  <c:v>21548</c:v>
                </c:pt>
                <c:pt idx="7">
                  <c:v>20524</c:v>
                </c:pt>
                <c:pt idx="8">
                  <c:v>17674</c:v>
                </c:pt>
                <c:pt idx="9">
                  <c:v>18078</c:v>
                </c:pt>
                <c:pt idx="10">
                  <c:v>17806</c:v>
                </c:pt>
                <c:pt idx="11">
                  <c:v>16256</c:v>
                </c:pt>
                <c:pt idx="12">
                  <c:v>14882</c:v>
                </c:pt>
                <c:pt idx="13">
                  <c:v>16426</c:v>
                </c:pt>
                <c:pt idx="14">
                  <c:v>16449</c:v>
                </c:pt>
                <c:pt idx="15">
                  <c:v>14838</c:v>
                </c:pt>
                <c:pt idx="16">
                  <c:v>13826</c:v>
                </c:pt>
                <c:pt idx="17">
                  <c:v>15095</c:v>
                </c:pt>
                <c:pt idx="18">
                  <c:v>15579</c:v>
                </c:pt>
                <c:pt idx="19">
                  <c:v>15433</c:v>
                </c:pt>
                <c:pt idx="20">
                  <c:v>16655</c:v>
                </c:pt>
                <c:pt idx="21">
                  <c:v>16811</c:v>
                </c:pt>
                <c:pt idx="22">
                  <c:v>15656</c:v>
                </c:pt>
                <c:pt idx="23">
                  <c:v>14498</c:v>
                </c:pt>
                <c:pt idx="24">
                  <c:v>12590</c:v>
                </c:pt>
                <c:pt idx="25">
                  <c:v>15756</c:v>
                </c:pt>
                <c:pt idx="26">
                  <c:v>16790</c:v>
                </c:pt>
                <c:pt idx="27">
                  <c:v>16590</c:v>
                </c:pt>
                <c:pt idx="28">
                  <c:v>18590</c:v>
                </c:pt>
                <c:pt idx="29">
                  <c:v>18997</c:v>
                </c:pt>
                <c:pt idx="30">
                  <c:v>18583</c:v>
                </c:pt>
                <c:pt idx="31">
                  <c:v>17421</c:v>
                </c:pt>
                <c:pt idx="32">
                  <c:v>16404</c:v>
                </c:pt>
                <c:pt idx="33">
                  <c:v>16691</c:v>
                </c:pt>
                <c:pt idx="34">
                  <c:v>17075</c:v>
                </c:pt>
                <c:pt idx="35">
                  <c:v>16515</c:v>
                </c:pt>
                <c:pt idx="36">
                  <c:v>14249</c:v>
                </c:pt>
                <c:pt idx="37">
                  <c:v>13829</c:v>
                </c:pt>
                <c:pt idx="38">
                  <c:v>14965</c:v>
                </c:pt>
                <c:pt idx="39">
                  <c:v>14069</c:v>
                </c:pt>
                <c:pt idx="40">
                  <c:v>13177</c:v>
                </c:pt>
                <c:pt idx="41">
                  <c:v>12836</c:v>
                </c:pt>
                <c:pt idx="42">
                  <c:v>12753</c:v>
                </c:pt>
                <c:pt idx="43">
                  <c:v>11148</c:v>
                </c:pt>
                <c:pt idx="44">
                  <c:v>9458</c:v>
                </c:pt>
                <c:pt idx="45">
                  <c:v>9301</c:v>
                </c:pt>
                <c:pt idx="46">
                  <c:v>8164</c:v>
                </c:pt>
                <c:pt idx="47">
                  <c:v>7388</c:v>
                </c:pt>
              </c:numCache>
            </c:numRef>
          </c:val>
        </c:ser>
        <c:ser>
          <c:idx val="1"/>
          <c:order val="3"/>
          <c:tx>
            <c:strRef>
              <c:f>'機械統計'!$AA$277</c:f>
              <c:strCache>
                <c:ptCount val="1"/>
                <c:pt idx="0">
                  <c:v>両面配線板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'機械統計'!$W$278:$W$329</c:f>
              <c:strCache>
                <c:ptCount val="48"/>
                <c:pt idx="0">
                  <c:v>H2/1-3</c:v>
                </c:pt>
                <c:pt idx="1">
                  <c:v>H2/4-6</c:v>
                </c:pt>
                <c:pt idx="2">
                  <c:v>H2/7-9</c:v>
                </c:pt>
                <c:pt idx="3">
                  <c:v>H2/10-12</c:v>
                </c:pt>
                <c:pt idx="4">
                  <c:v>H3/1-3</c:v>
                </c:pt>
                <c:pt idx="5">
                  <c:v>H3/4-6</c:v>
                </c:pt>
                <c:pt idx="6">
                  <c:v>H3/7-9</c:v>
                </c:pt>
                <c:pt idx="7">
                  <c:v>H3/10-12</c:v>
                </c:pt>
                <c:pt idx="8">
                  <c:v>H4/1-3</c:v>
                </c:pt>
                <c:pt idx="9">
                  <c:v>H4/4-6</c:v>
                </c:pt>
                <c:pt idx="10">
                  <c:v>H4/7-9</c:v>
                </c:pt>
                <c:pt idx="11">
                  <c:v>H4/10-12</c:v>
                </c:pt>
                <c:pt idx="12">
                  <c:v>H5/1-3</c:v>
                </c:pt>
                <c:pt idx="13">
                  <c:v>H5/4-6</c:v>
                </c:pt>
                <c:pt idx="14">
                  <c:v>H5/7-9</c:v>
                </c:pt>
                <c:pt idx="15">
                  <c:v>H5/10-12</c:v>
                </c:pt>
                <c:pt idx="16">
                  <c:v>H6/1-3</c:v>
                </c:pt>
                <c:pt idx="17">
                  <c:v>H6/4-6</c:v>
                </c:pt>
                <c:pt idx="18">
                  <c:v>H6/7-9</c:v>
                </c:pt>
                <c:pt idx="19">
                  <c:v>H6/10-12</c:v>
                </c:pt>
                <c:pt idx="20">
                  <c:v>H7/1-3</c:v>
                </c:pt>
                <c:pt idx="21">
                  <c:v>H7/4-6</c:v>
                </c:pt>
                <c:pt idx="22">
                  <c:v>H7/7-9</c:v>
                </c:pt>
                <c:pt idx="23">
                  <c:v>H7/10-12</c:v>
                </c:pt>
                <c:pt idx="24">
                  <c:v>H8/1-3</c:v>
                </c:pt>
                <c:pt idx="25">
                  <c:v>H8/4-6</c:v>
                </c:pt>
                <c:pt idx="26">
                  <c:v>H8/7-9</c:v>
                </c:pt>
                <c:pt idx="27">
                  <c:v>H8/10-12</c:v>
                </c:pt>
                <c:pt idx="28">
                  <c:v>H9/1-3</c:v>
                </c:pt>
                <c:pt idx="29">
                  <c:v>H9/4-6</c:v>
                </c:pt>
                <c:pt idx="30">
                  <c:v>H9/7-9</c:v>
                </c:pt>
                <c:pt idx="31">
                  <c:v>H9/10-12</c:v>
                </c:pt>
                <c:pt idx="32">
                  <c:v>H10/1-3</c:v>
                </c:pt>
                <c:pt idx="33">
                  <c:v>H10/4-6</c:v>
                </c:pt>
                <c:pt idx="34">
                  <c:v>H10/7-9</c:v>
                </c:pt>
                <c:pt idx="35">
                  <c:v>H10/10-12</c:v>
                </c:pt>
                <c:pt idx="36">
                  <c:v>H11/1-3</c:v>
                </c:pt>
                <c:pt idx="37">
                  <c:v>H11/4-6</c:v>
                </c:pt>
                <c:pt idx="38">
                  <c:v>H11/7-9</c:v>
                </c:pt>
                <c:pt idx="39">
                  <c:v>H11/10-12</c:v>
                </c:pt>
                <c:pt idx="40">
                  <c:v>H12/1-3</c:v>
                </c:pt>
                <c:pt idx="41">
                  <c:v>H12/4-6</c:v>
                </c:pt>
                <c:pt idx="42">
                  <c:v>H12/7-9</c:v>
                </c:pt>
                <c:pt idx="43">
                  <c:v>H12/10-12</c:v>
                </c:pt>
                <c:pt idx="44">
                  <c:v>H13/1-3</c:v>
                </c:pt>
                <c:pt idx="45">
                  <c:v>H13/4-6</c:v>
                </c:pt>
                <c:pt idx="46">
                  <c:v>H13/7-9</c:v>
                </c:pt>
                <c:pt idx="47">
                  <c:v>H13/10-12</c:v>
                </c:pt>
              </c:strCache>
            </c:strRef>
          </c:cat>
          <c:val>
            <c:numRef>
              <c:f>'機械統計'!$AA$278:$AA$329</c:f>
              <c:numCache>
                <c:ptCount val="48"/>
                <c:pt idx="0">
                  <c:v>43434</c:v>
                </c:pt>
                <c:pt idx="1">
                  <c:v>51223</c:v>
                </c:pt>
                <c:pt idx="2">
                  <c:v>50889</c:v>
                </c:pt>
                <c:pt idx="3">
                  <c:v>52052</c:v>
                </c:pt>
                <c:pt idx="4">
                  <c:v>49773</c:v>
                </c:pt>
                <c:pt idx="5">
                  <c:v>51658</c:v>
                </c:pt>
                <c:pt idx="6">
                  <c:v>52764</c:v>
                </c:pt>
                <c:pt idx="7">
                  <c:v>51523</c:v>
                </c:pt>
                <c:pt idx="8">
                  <c:v>45207</c:v>
                </c:pt>
                <c:pt idx="9">
                  <c:v>47146</c:v>
                </c:pt>
                <c:pt idx="10">
                  <c:v>48725</c:v>
                </c:pt>
                <c:pt idx="11">
                  <c:v>46206</c:v>
                </c:pt>
                <c:pt idx="12">
                  <c:v>43283</c:v>
                </c:pt>
                <c:pt idx="13">
                  <c:v>46005</c:v>
                </c:pt>
                <c:pt idx="14">
                  <c:v>48252</c:v>
                </c:pt>
                <c:pt idx="15">
                  <c:v>41195</c:v>
                </c:pt>
                <c:pt idx="16">
                  <c:v>42644</c:v>
                </c:pt>
                <c:pt idx="17">
                  <c:v>39287</c:v>
                </c:pt>
                <c:pt idx="18">
                  <c:v>40376</c:v>
                </c:pt>
                <c:pt idx="19">
                  <c:v>38772</c:v>
                </c:pt>
                <c:pt idx="20">
                  <c:v>39684</c:v>
                </c:pt>
                <c:pt idx="21">
                  <c:v>42154</c:v>
                </c:pt>
                <c:pt idx="22">
                  <c:v>42232</c:v>
                </c:pt>
                <c:pt idx="23">
                  <c:v>47409</c:v>
                </c:pt>
                <c:pt idx="24">
                  <c:v>39323</c:v>
                </c:pt>
                <c:pt idx="25">
                  <c:v>36907</c:v>
                </c:pt>
                <c:pt idx="26">
                  <c:v>39471</c:v>
                </c:pt>
                <c:pt idx="27">
                  <c:v>42329</c:v>
                </c:pt>
                <c:pt idx="28">
                  <c:v>46254</c:v>
                </c:pt>
                <c:pt idx="29">
                  <c:v>46513</c:v>
                </c:pt>
                <c:pt idx="30">
                  <c:v>49873</c:v>
                </c:pt>
                <c:pt idx="31">
                  <c:v>51795</c:v>
                </c:pt>
                <c:pt idx="32">
                  <c:v>47154</c:v>
                </c:pt>
                <c:pt idx="33">
                  <c:v>41439</c:v>
                </c:pt>
                <c:pt idx="34">
                  <c:v>44816</c:v>
                </c:pt>
                <c:pt idx="35">
                  <c:v>42310</c:v>
                </c:pt>
                <c:pt idx="36">
                  <c:v>37927</c:v>
                </c:pt>
                <c:pt idx="37">
                  <c:v>38038</c:v>
                </c:pt>
                <c:pt idx="38">
                  <c:v>40996</c:v>
                </c:pt>
                <c:pt idx="39">
                  <c:v>39359</c:v>
                </c:pt>
                <c:pt idx="40">
                  <c:v>40858</c:v>
                </c:pt>
                <c:pt idx="41">
                  <c:v>38865</c:v>
                </c:pt>
                <c:pt idx="42">
                  <c:v>42779</c:v>
                </c:pt>
                <c:pt idx="43">
                  <c:v>44661</c:v>
                </c:pt>
                <c:pt idx="44">
                  <c:v>40241</c:v>
                </c:pt>
                <c:pt idx="45">
                  <c:v>34180</c:v>
                </c:pt>
                <c:pt idx="46">
                  <c:v>28468</c:v>
                </c:pt>
                <c:pt idx="47">
                  <c:v>24536</c:v>
                </c:pt>
              </c:numCache>
            </c:numRef>
          </c:val>
        </c:ser>
        <c:ser>
          <c:idx val="2"/>
          <c:order val="4"/>
          <c:tx>
            <c:strRef>
              <c:f>'機械統計'!$AB$277</c:f>
              <c:strCache>
                <c:ptCount val="1"/>
                <c:pt idx="0">
                  <c:v>多層配線板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'機械統計'!$W$278:$W$329</c:f>
              <c:strCache>
                <c:ptCount val="48"/>
                <c:pt idx="0">
                  <c:v>H2/1-3</c:v>
                </c:pt>
                <c:pt idx="1">
                  <c:v>H2/4-6</c:v>
                </c:pt>
                <c:pt idx="2">
                  <c:v>H2/7-9</c:v>
                </c:pt>
                <c:pt idx="3">
                  <c:v>H2/10-12</c:v>
                </c:pt>
                <c:pt idx="4">
                  <c:v>H3/1-3</c:v>
                </c:pt>
                <c:pt idx="5">
                  <c:v>H3/4-6</c:v>
                </c:pt>
                <c:pt idx="6">
                  <c:v>H3/7-9</c:v>
                </c:pt>
                <c:pt idx="7">
                  <c:v>H3/10-12</c:v>
                </c:pt>
                <c:pt idx="8">
                  <c:v>H4/1-3</c:v>
                </c:pt>
                <c:pt idx="9">
                  <c:v>H4/4-6</c:v>
                </c:pt>
                <c:pt idx="10">
                  <c:v>H4/7-9</c:v>
                </c:pt>
                <c:pt idx="11">
                  <c:v>H4/10-12</c:v>
                </c:pt>
                <c:pt idx="12">
                  <c:v>H5/1-3</c:v>
                </c:pt>
                <c:pt idx="13">
                  <c:v>H5/4-6</c:v>
                </c:pt>
                <c:pt idx="14">
                  <c:v>H5/7-9</c:v>
                </c:pt>
                <c:pt idx="15">
                  <c:v>H5/10-12</c:v>
                </c:pt>
                <c:pt idx="16">
                  <c:v>H6/1-3</c:v>
                </c:pt>
                <c:pt idx="17">
                  <c:v>H6/4-6</c:v>
                </c:pt>
                <c:pt idx="18">
                  <c:v>H6/7-9</c:v>
                </c:pt>
                <c:pt idx="19">
                  <c:v>H6/10-12</c:v>
                </c:pt>
                <c:pt idx="20">
                  <c:v>H7/1-3</c:v>
                </c:pt>
                <c:pt idx="21">
                  <c:v>H7/4-6</c:v>
                </c:pt>
                <c:pt idx="22">
                  <c:v>H7/7-9</c:v>
                </c:pt>
                <c:pt idx="23">
                  <c:v>H7/10-12</c:v>
                </c:pt>
                <c:pt idx="24">
                  <c:v>H8/1-3</c:v>
                </c:pt>
                <c:pt idx="25">
                  <c:v>H8/4-6</c:v>
                </c:pt>
                <c:pt idx="26">
                  <c:v>H8/7-9</c:v>
                </c:pt>
                <c:pt idx="27">
                  <c:v>H8/10-12</c:v>
                </c:pt>
                <c:pt idx="28">
                  <c:v>H9/1-3</c:v>
                </c:pt>
                <c:pt idx="29">
                  <c:v>H9/4-6</c:v>
                </c:pt>
                <c:pt idx="30">
                  <c:v>H9/7-9</c:v>
                </c:pt>
                <c:pt idx="31">
                  <c:v>H9/10-12</c:v>
                </c:pt>
                <c:pt idx="32">
                  <c:v>H10/1-3</c:v>
                </c:pt>
                <c:pt idx="33">
                  <c:v>H10/4-6</c:v>
                </c:pt>
                <c:pt idx="34">
                  <c:v>H10/7-9</c:v>
                </c:pt>
                <c:pt idx="35">
                  <c:v>H10/10-12</c:v>
                </c:pt>
                <c:pt idx="36">
                  <c:v>H11/1-3</c:v>
                </c:pt>
                <c:pt idx="37">
                  <c:v>H11/4-6</c:v>
                </c:pt>
                <c:pt idx="38">
                  <c:v>H11/7-9</c:v>
                </c:pt>
                <c:pt idx="39">
                  <c:v>H11/10-12</c:v>
                </c:pt>
                <c:pt idx="40">
                  <c:v>H12/1-3</c:v>
                </c:pt>
                <c:pt idx="41">
                  <c:v>H12/4-6</c:v>
                </c:pt>
                <c:pt idx="42">
                  <c:v>H12/7-9</c:v>
                </c:pt>
                <c:pt idx="43">
                  <c:v>H12/10-12</c:v>
                </c:pt>
                <c:pt idx="44">
                  <c:v>H13/1-3</c:v>
                </c:pt>
                <c:pt idx="45">
                  <c:v>H13/4-6</c:v>
                </c:pt>
                <c:pt idx="46">
                  <c:v>H13/7-9</c:v>
                </c:pt>
                <c:pt idx="47">
                  <c:v>H13/10-12</c:v>
                </c:pt>
              </c:strCache>
            </c:strRef>
          </c:cat>
          <c:val>
            <c:numRef>
              <c:f>'機械統計'!$AB$278:$AB$329</c:f>
              <c:numCache>
                <c:ptCount val="48"/>
                <c:pt idx="0">
                  <c:v>53719</c:v>
                </c:pt>
                <c:pt idx="1">
                  <c:v>59269</c:v>
                </c:pt>
                <c:pt idx="2">
                  <c:v>65444</c:v>
                </c:pt>
                <c:pt idx="3">
                  <c:v>70074</c:v>
                </c:pt>
                <c:pt idx="4">
                  <c:v>79739</c:v>
                </c:pt>
                <c:pt idx="5">
                  <c:v>84253</c:v>
                </c:pt>
                <c:pt idx="6">
                  <c:v>81538</c:v>
                </c:pt>
                <c:pt idx="7">
                  <c:v>78722</c:v>
                </c:pt>
                <c:pt idx="8">
                  <c:v>64492</c:v>
                </c:pt>
                <c:pt idx="9">
                  <c:v>71732</c:v>
                </c:pt>
                <c:pt idx="10">
                  <c:v>72506</c:v>
                </c:pt>
                <c:pt idx="11">
                  <c:v>75141</c:v>
                </c:pt>
                <c:pt idx="12">
                  <c:v>65810</c:v>
                </c:pt>
                <c:pt idx="13">
                  <c:v>68429</c:v>
                </c:pt>
                <c:pt idx="14">
                  <c:v>67017</c:v>
                </c:pt>
                <c:pt idx="15">
                  <c:v>65191</c:v>
                </c:pt>
                <c:pt idx="16">
                  <c:v>59505</c:v>
                </c:pt>
                <c:pt idx="17">
                  <c:v>63853</c:v>
                </c:pt>
                <c:pt idx="18">
                  <c:v>67059</c:v>
                </c:pt>
                <c:pt idx="19">
                  <c:v>78934</c:v>
                </c:pt>
                <c:pt idx="20">
                  <c:v>71156</c:v>
                </c:pt>
                <c:pt idx="21">
                  <c:v>80281</c:v>
                </c:pt>
                <c:pt idx="22">
                  <c:v>83362</c:v>
                </c:pt>
                <c:pt idx="23">
                  <c:v>94708</c:v>
                </c:pt>
                <c:pt idx="24">
                  <c:v>84442</c:v>
                </c:pt>
                <c:pt idx="25">
                  <c:v>95768</c:v>
                </c:pt>
                <c:pt idx="26">
                  <c:v>99224</c:v>
                </c:pt>
                <c:pt idx="27">
                  <c:v>107870</c:v>
                </c:pt>
                <c:pt idx="28">
                  <c:v>106891</c:v>
                </c:pt>
                <c:pt idx="29">
                  <c:v>116115</c:v>
                </c:pt>
                <c:pt idx="30">
                  <c:v>120581</c:v>
                </c:pt>
                <c:pt idx="31">
                  <c:v>122370</c:v>
                </c:pt>
                <c:pt idx="32">
                  <c:v>115248</c:v>
                </c:pt>
                <c:pt idx="33">
                  <c:v>120670</c:v>
                </c:pt>
                <c:pt idx="34">
                  <c:v>125604</c:v>
                </c:pt>
                <c:pt idx="35">
                  <c:v>129688</c:v>
                </c:pt>
                <c:pt idx="36">
                  <c:v>125275</c:v>
                </c:pt>
                <c:pt idx="37">
                  <c:v>124735</c:v>
                </c:pt>
                <c:pt idx="38">
                  <c:v>131869</c:v>
                </c:pt>
                <c:pt idx="39">
                  <c:v>129735</c:v>
                </c:pt>
                <c:pt idx="40">
                  <c:v>126533</c:v>
                </c:pt>
                <c:pt idx="41">
                  <c:v>135625</c:v>
                </c:pt>
                <c:pt idx="42">
                  <c:v>146373</c:v>
                </c:pt>
                <c:pt idx="43">
                  <c:v>158437</c:v>
                </c:pt>
                <c:pt idx="44">
                  <c:v>145997</c:v>
                </c:pt>
                <c:pt idx="45">
                  <c:v>125724</c:v>
                </c:pt>
                <c:pt idx="46">
                  <c:v>113271</c:v>
                </c:pt>
                <c:pt idx="47">
                  <c:v>111431</c:v>
                </c:pt>
              </c:numCache>
            </c:numRef>
          </c:val>
        </c:ser>
        <c:ser>
          <c:idx val="3"/>
          <c:order val="5"/>
          <c:tx>
            <c:strRef>
              <c:f>'機械統計'!$AC$277</c:f>
              <c:strCache>
                <c:ptCount val="1"/>
                <c:pt idx="0">
                  <c:v>ﾌﾚｷｼﾌﾞﾙ配線板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'機械統計'!$W$278:$W$329</c:f>
              <c:strCache>
                <c:ptCount val="48"/>
                <c:pt idx="0">
                  <c:v>H2/1-3</c:v>
                </c:pt>
                <c:pt idx="1">
                  <c:v>H2/4-6</c:v>
                </c:pt>
                <c:pt idx="2">
                  <c:v>H2/7-9</c:v>
                </c:pt>
                <c:pt idx="3">
                  <c:v>H2/10-12</c:v>
                </c:pt>
                <c:pt idx="4">
                  <c:v>H3/1-3</c:v>
                </c:pt>
                <c:pt idx="5">
                  <c:v>H3/4-6</c:v>
                </c:pt>
                <c:pt idx="6">
                  <c:v>H3/7-9</c:v>
                </c:pt>
                <c:pt idx="7">
                  <c:v>H3/10-12</c:v>
                </c:pt>
                <c:pt idx="8">
                  <c:v>H4/1-3</c:v>
                </c:pt>
                <c:pt idx="9">
                  <c:v>H4/4-6</c:v>
                </c:pt>
                <c:pt idx="10">
                  <c:v>H4/7-9</c:v>
                </c:pt>
                <c:pt idx="11">
                  <c:v>H4/10-12</c:v>
                </c:pt>
                <c:pt idx="12">
                  <c:v>H5/1-3</c:v>
                </c:pt>
                <c:pt idx="13">
                  <c:v>H5/4-6</c:v>
                </c:pt>
                <c:pt idx="14">
                  <c:v>H5/7-9</c:v>
                </c:pt>
                <c:pt idx="15">
                  <c:v>H5/10-12</c:v>
                </c:pt>
                <c:pt idx="16">
                  <c:v>H6/1-3</c:v>
                </c:pt>
                <c:pt idx="17">
                  <c:v>H6/4-6</c:v>
                </c:pt>
                <c:pt idx="18">
                  <c:v>H6/7-9</c:v>
                </c:pt>
                <c:pt idx="19">
                  <c:v>H6/10-12</c:v>
                </c:pt>
                <c:pt idx="20">
                  <c:v>H7/1-3</c:v>
                </c:pt>
                <c:pt idx="21">
                  <c:v>H7/4-6</c:v>
                </c:pt>
                <c:pt idx="22">
                  <c:v>H7/7-9</c:v>
                </c:pt>
                <c:pt idx="23">
                  <c:v>H7/10-12</c:v>
                </c:pt>
                <c:pt idx="24">
                  <c:v>H8/1-3</c:v>
                </c:pt>
                <c:pt idx="25">
                  <c:v>H8/4-6</c:v>
                </c:pt>
                <c:pt idx="26">
                  <c:v>H8/7-9</c:v>
                </c:pt>
                <c:pt idx="27">
                  <c:v>H8/10-12</c:v>
                </c:pt>
                <c:pt idx="28">
                  <c:v>H9/1-3</c:v>
                </c:pt>
                <c:pt idx="29">
                  <c:v>H9/4-6</c:v>
                </c:pt>
                <c:pt idx="30">
                  <c:v>H9/7-9</c:v>
                </c:pt>
                <c:pt idx="31">
                  <c:v>H9/10-12</c:v>
                </c:pt>
                <c:pt idx="32">
                  <c:v>H10/1-3</c:v>
                </c:pt>
                <c:pt idx="33">
                  <c:v>H10/4-6</c:v>
                </c:pt>
                <c:pt idx="34">
                  <c:v>H10/7-9</c:v>
                </c:pt>
                <c:pt idx="35">
                  <c:v>H10/10-12</c:v>
                </c:pt>
                <c:pt idx="36">
                  <c:v>H11/1-3</c:v>
                </c:pt>
                <c:pt idx="37">
                  <c:v>H11/4-6</c:v>
                </c:pt>
                <c:pt idx="38">
                  <c:v>H11/7-9</c:v>
                </c:pt>
                <c:pt idx="39">
                  <c:v>H11/10-12</c:v>
                </c:pt>
                <c:pt idx="40">
                  <c:v>H12/1-3</c:v>
                </c:pt>
                <c:pt idx="41">
                  <c:v>H12/4-6</c:v>
                </c:pt>
                <c:pt idx="42">
                  <c:v>H12/7-9</c:v>
                </c:pt>
                <c:pt idx="43">
                  <c:v>H12/10-12</c:v>
                </c:pt>
                <c:pt idx="44">
                  <c:v>H13/1-3</c:v>
                </c:pt>
                <c:pt idx="45">
                  <c:v>H13/4-6</c:v>
                </c:pt>
                <c:pt idx="46">
                  <c:v>H13/7-9</c:v>
                </c:pt>
                <c:pt idx="47">
                  <c:v>H13/10-12</c:v>
                </c:pt>
              </c:strCache>
            </c:strRef>
          </c:cat>
          <c:val>
            <c:numRef>
              <c:f>'機械統計'!$AC$278:$AC$329</c:f>
              <c:numCache>
                <c:ptCount val="48"/>
                <c:pt idx="0">
                  <c:v>7997</c:v>
                </c:pt>
                <c:pt idx="1">
                  <c:v>8615</c:v>
                </c:pt>
                <c:pt idx="2">
                  <c:v>9393</c:v>
                </c:pt>
                <c:pt idx="3">
                  <c:v>10400</c:v>
                </c:pt>
                <c:pt idx="4">
                  <c:v>10528</c:v>
                </c:pt>
                <c:pt idx="5">
                  <c:v>11244</c:v>
                </c:pt>
                <c:pt idx="6">
                  <c:v>11412</c:v>
                </c:pt>
                <c:pt idx="7">
                  <c:v>11112</c:v>
                </c:pt>
                <c:pt idx="8">
                  <c:v>10240</c:v>
                </c:pt>
                <c:pt idx="9">
                  <c:v>10123</c:v>
                </c:pt>
                <c:pt idx="10">
                  <c:v>10953</c:v>
                </c:pt>
                <c:pt idx="11">
                  <c:v>10143</c:v>
                </c:pt>
                <c:pt idx="12">
                  <c:v>9936</c:v>
                </c:pt>
                <c:pt idx="13">
                  <c:v>11016</c:v>
                </c:pt>
                <c:pt idx="14">
                  <c:v>11940</c:v>
                </c:pt>
                <c:pt idx="15">
                  <c:v>11217</c:v>
                </c:pt>
                <c:pt idx="16">
                  <c:v>11605</c:v>
                </c:pt>
                <c:pt idx="17">
                  <c:v>13768</c:v>
                </c:pt>
                <c:pt idx="18">
                  <c:v>13870</c:v>
                </c:pt>
                <c:pt idx="19">
                  <c:v>14239</c:v>
                </c:pt>
                <c:pt idx="20">
                  <c:v>22048</c:v>
                </c:pt>
                <c:pt idx="21">
                  <c:v>25463</c:v>
                </c:pt>
                <c:pt idx="22">
                  <c:v>26516</c:v>
                </c:pt>
                <c:pt idx="23">
                  <c:v>28896</c:v>
                </c:pt>
                <c:pt idx="24">
                  <c:v>26666</c:v>
                </c:pt>
                <c:pt idx="25">
                  <c:v>28223</c:v>
                </c:pt>
                <c:pt idx="26">
                  <c:v>29030</c:v>
                </c:pt>
                <c:pt idx="27">
                  <c:v>31689</c:v>
                </c:pt>
                <c:pt idx="28">
                  <c:v>35267</c:v>
                </c:pt>
                <c:pt idx="29">
                  <c:v>36537</c:v>
                </c:pt>
                <c:pt idx="30">
                  <c:v>35541</c:v>
                </c:pt>
                <c:pt idx="31">
                  <c:v>36179</c:v>
                </c:pt>
                <c:pt idx="32">
                  <c:v>34732</c:v>
                </c:pt>
                <c:pt idx="33">
                  <c:v>35989</c:v>
                </c:pt>
                <c:pt idx="34">
                  <c:v>38709</c:v>
                </c:pt>
                <c:pt idx="35">
                  <c:v>39114</c:v>
                </c:pt>
                <c:pt idx="36">
                  <c:v>39766</c:v>
                </c:pt>
                <c:pt idx="37">
                  <c:v>41102</c:v>
                </c:pt>
                <c:pt idx="38">
                  <c:v>43059</c:v>
                </c:pt>
                <c:pt idx="39">
                  <c:v>42646</c:v>
                </c:pt>
                <c:pt idx="40">
                  <c:v>37147</c:v>
                </c:pt>
                <c:pt idx="41">
                  <c:v>42109</c:v>
                </c:pt>
                <c:pt idx="42">
                  <c:v>44252</c:v>
                </c:pt>
                <c:pt idx="43">
                  <c:v>42421</c:v>
                </c:pt>
                <c:pt idx="44">
                  <c:v>35779</c:v>
                </c:pt>
                <c:pt idx="45">
                  <c:v>32831</c:v>
                </c:pt>
                <c:pt idx="46">
                  <c:v>32146</c:v>
                </c:pt>
                <c:pt idx="47">
                  <c:v>31445</c:v>
                </c:pt>
              </c:numCache>
            </c:numRef>
          </c:val>
        </c:ser>
        <c:overlap val="100"/>
        <c:axId val="28390290"/>
        <c:axId val="54186019"/>
      </c:barChart>
      <c:catAx>
        <c:axId val="28390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ゴシック"/>
                    <a:ea typeface="ＭＳ ゴシック"/>
                    <a:cs typeface="ＭＳ ゴシック"/>
                  </a:rPr>
                  <a:t>年/四半期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186019"/>
        <c:crosses val="autoZero"/>
        <c:auto val="1"/>
        <c:lblOffset val="100"/>
        <c:noMultiLvlLbl val="0"/>
      </c:catAx>
      <c:valAx>
        <c:axId val="541860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ゴシック"/>
                    <a:ea typeface="ＭＳ ゴシック"/>
                    <a:cs typeface="ＭＳ ゴシック"/>
                  </a:rPr>
                  <a:t>生産金額(百万円/四半期)</a:t>
                </a:r>
              </a:p>
            </c:rich>
          </c:tx>
          <c:layout>
            <c:manualLayout>
              <c:xMode val="factor"/>
              <c:yMode val="factor"/>
              <c:x val="0.048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390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625"/>
          <c:y val="0.13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ゴシック"/>
                <a:ea typeface="ＭＳ ゴシック"/>
                <a:cs typeface="ＭＳ ゴシック"/>
              </a:rPr>
              <a:t>プリント配線板四半期生産数量推移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675"/>
          <c:w val="0.93525"/>
          <c:h val="0.8727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'機械統計'!$P$277</c:f>
              <c:strCache>
                <c:ptCount val="1"/>
                <c:pt idx="0">
                  <c:v>プリント配線板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'機械統計'!$O$278:$O$329</c:f>
              <c:strCache>
                <c:ptCount val="48"/>
                <c:pt idx="0">
                  <c:v>H2/1-3</c:v>
                </c:pt>
                <c:pt idx="1">
                  <c:v>H2/4-6</c:v>
                </c:pt>
                <c:pt idx="2">
                  <c:v>H2/7-9</c:v>
                </c:pt>
                <c:pt idx="3">
                  <c:v>H2/10-12</c:v>
                </c:pt>
                <c:pt idx="4">
                  <c:v>H3/1-3</c:v>
                </c:pt>
                <c:pt idx="5">
                  <c:v>H3/4-6</c:v>
                </c:pt>
                <c:pt idx="6">
                  <c:v>H3/7-9</c:v>
                </c:pt>
                <c:pt idx="7">
                  <c:v>H3/10-12</c:v>
                </c:pt>
                <c:pt idx="8">
                  <c:v>H4/1-3</c:v>
                </c:pt>
                <c:pt idx="9">
                  <c:v>H4/4-6</c:v>
                </c:pt>
                <c:pt idx="10">
                  <c:v>H4/7-9</c:v>
                </c:pt>
                <c:pt idx="11">
                  <c:v>H4/10-12</c:v>
                </c:pt>
                <c:pt idx="12">
                  <c:v>H5/1-3</c:v>
                </c:pt>
                <c:pt idx="13">
                  <c:v>H5/4-6</c:v>
                </c:pt>
                <c:pt idx="14">
                  <c:v>H5/7-9</c:v>
                </c:pt>
                <c:pt idx="15">
                  <c:v>H5/10-12</c:v>
                </c:pt>
                <c:pt idx="16">
                  <c:v>H6/1-3</c:v>
                </c:pt>
                <c:pt idx="17">
                  <c:v>H6/4-6</c:v>
                </c:pt>
                <c:pt idx="18">
                  <c:v>H6/7-9</c:v>
                </c:pt>
                <c:pt idx="19">
                  <c:v>H6/10-12</c:v>
                </c:pt>
                <c:pt idx="20">
                  <c:v>H7/1-3</c:v>
                </c:pt>
                <c:pt idx="21">
                  <c:v>H7/4-6</c:v>
                </c:pt>
                <c:pt idx="22">
                  <c:v>H7/7-9</c:v>
                </c:pt>
                <c:pt idx="23">
                  <c:v>H7/10-12</c:v>
                </c:pt>
                <c:pt idx="24">
                  <c:v>H8/1-3</c:v>
                </c:pt>
                <c:pt idx="25">
                  <c:v>H8/4-6</c:v>
                </c:pt>
                <c:pt idx="26">
                  <c:v>H8/7-9</c:v>
                </c:pt>
                <c:pt idx="27">
                  <c:v>H8/10-12</c:v>
                </c:pt>
                <c:pt idx="28">
                  <c:v>H9/1-3</c:v>
                </c:pt>
                <c:pt idx="29">
                  <c:v>H9/4-6</c:v>
                </c:pt>
                <c:pt idx="30">
                  <c:v>H9/7-9</c:v>
                </c:pt>
                <c:pt idx="31">
                  <c:v>H9/10-12</c:v>
                </c:pt>
                <c:pt idx="32">
                  <c:v>H10/1-3</c:v>
                </c:pt>
                <c:pt idx="33">
                  <c:v>H10/4-6</c:v>
                </c:pt>
                <c:pt idx="34">
                  <c:v>H10/7-9</c:v>
                </c:pt>
                <c:pt idx="35">
                  <c:v>H10/10-12</c:v>
                </c:pt>
                <c:pt idx="36">
                  <c:v>H11/1-3</c:v>
                </c:pt>
                <c:pt idx="37">
                  <c:v>H11/4-6</c:v>
                </c:pt>
                <c:pt idx="38">
                  <c:v>H11/7-9</c:v>
                </c:pt>
                <c:pt idx="39">
                  <c:v>H11/10-12</c:v>
                </c:pt>
                <c:pt idx="40">
                  <c:v>H12/1-3</c:v>
                </c:pt>
                <c:pt idx="41">
                  <c:v>H12/4-6</c:v>
                </c:pt>
                <c:pt idx="42">
                  <c:v>H12/7-9</c:v>
                </c:pt>
                <c:pt idx="43">
                  <c:v>H12/10-12</c:v>
                </c:pt>
                <c:pt idx="44">
                  <c:v>H13/1-3</c:v>
                </c:pt>
                <c:pt idx="45">
                  <c:v>H13/4-6</c:v>
                </c:pt>
                <c:pt idx="46">
                  <c:v>H13/7-9</c:v>
                </c:pt>
                <c:pt idx="47">
                  <c:v>H13/10-12</c:v>
                </c:pt>
              </c:strCache>
            </c:strRef>
          </c:cat>
          <c:val>
            <c:numRef>
              <c:f>'機械統計'!$P$278:$P$329</c:f>
            </c:numRef>
          </c:val>
        </c:ser>
        <c:ser>
          <c:idx val="5"/>
          <c:order val="1"/>
          <c:tx>
            <c:strRef>
              <c:f>'機械統計'!$Q$277</c:f>
              <c:strCache>
                <c:ptCount val="1"/>
                <c:pt idx="0">
                  <c:v>リジッド配線板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'機械統計'!$O$278:$O$329</c:f>
              <c:strCache>
                <c:ptCount val="48"/>
                <c:pt idx="0">
                  <c:v>H2/1-3</c:v>
                </c:pt>
                <c:pt idx="1">
                  <c:v>H2/4-6</c:v>
                </c:pt>
                <c:pt idx="2">
                  <c:v>H2/7-9</c:v>
                </c:pt>
                <c:pt idx="3">
                  <c:v>H2/10-12</c:v>
                </c:pt>
                <c:pt idx="4">
                  <c:v>H3/1-3</c:v>
                </c:pt>
                <c:pt idx="5">
                  <c:v>H3/4-6</c:v>
                </c:pt>
                <c:pt idx="6">
                  <c:v>H3/7-9</c:v>
                </c:pt>
                <c:pt idx="7">
                  <c:v>H3/10-12</c:v>
                </c:pt>
                <c:pt idx="8">
                  <c:v>H4/1-3</c:v>
                </c:pt>
                <c:pt idx="9">
                  <c:v>H4/4-6</c:v>
                </c:pt>
                <c:pt idx="10">
                  <c:v>H4/7-9</c:v>
                </c:pt>
                <c:pt idx="11">
                  <c:v>H4/10-12</c:v>
                </c:pt>
                <c:pt idx="12">
                  <c:v>H5/1-3</c:v>
                </c:pt>
                <c:pt idx="13">
                  <c:v>H5/4-6</c:v>
                </c:pt>
                <c:pt idx="14">
                  <c:v>H5/7-9</c:v>
                </c:pt>
                <c:pt idx="15">
                  <c:v>H5/10-12</c:v>
                </c:pt>
                <c:pt idx="16">
                  <c:v>H6/1-3</c:v>
                </c:pt>
                <c:pt idx="17">
                  <c:v>H6/4-6</c:v>
                </c:pt>
                <c:pt idx="18">
                  <c:v>H6/7-9</c:v>
                </c:pt>
                <c:pt idx="19">
                  <c:v>H6/10-12</c:v>
                </c:pt>
                <c:pt idx="20">
                  <c:v>H7/1-3</c:v>
                </c:pt>
                <c:pt idx="21">
                  <c:v>H7/4-6</c:v>
                </c:pt>
                <c:pt idx="22">
                  <c:v>H7/7-9</c:v>
                </c:pt>
                <c:pt idx="23">
                  <c:v>H7/10-12</c:v>
                </c:pt>
                <c:pt idx="24">
                  <c:v>H8/1-3</c:v>
                </c:pt>
                <c:pt idx="25">
                  <c:v>H8/4-6</c:v>
                </c:pt>
                <c:pt idx="26">
                  <c:v>H8/7-9</c:v>
                </c:pt>
                <c:pt idx="27">
                  <c:v>H8/10-12</c:v>
                </c:pt>
                <c:pt idx="28">
                  <c:v>H9/1-3</c:v>
                </c:pt>
                <c:pt idx="29">
                  <c:v>H9/4-6</c:v>
                </c:pt>
                <c:pt idx="30">
                  <c:v>H9/7-9</c:v>
                </c:pt>
                <c:pt idx="31">
                  <c:v>H9/10-12</c:v>
                </c:pt>
                <c:pt idx="32">
                  <c:v>H10/1-3</c:v>
                </c:pt>
                <c:pt idx="33">
                  <c:v>H10/4-6</c:v>
                </c:pt>
                <c:pt idx="34">
                  <c:v>H10/7-9</c:v>
                </c:pt>
                <c:pt idx="35">
                  <c:v>H10/10-12</c:v>
                </c:pt>
                <c:pt idx="36">
                  <c:v>H11/1-3</c:v>
                </c:pt>
                <c:pt idx="37">
                  <c:v>H11/4-6</c:v>
                </c:pt>
                <c:pt idx="38">
                  <c:v>H11/7-9</c:v>
                </c:pt>
                <c:pt idx="39">
                  <c:v>H11/10-12</c:v>
                </c:pt>
                <c:pt idx="40">
                  <c:v>H12/1-3</c:v>
                </c:pt>
                <c:pt idx="41">
                  <c:v>H12/4-6</c:v>
                </c:pt>
                <c:pt idx="42">
                  <c:v>H12/7-9</c:v>
                </c:pt>
                <c:pt idx="43">
                  <c:v>H12/10-12</c:v>
                </c:pt>
                <c:pt idx="44">
                  <c:v>H13/1-3</c:v>
                </c:pt>
                <c:pt idx="45">
                  <c:v>H13/4-6</c:v>
                </c:pt>
                <c:pt idx="46">
                  <c:v>H13/7-9</c:v>
                </c:pt>
                <c:pt idx="47">
                  <c:v>H13/10-12</c:v>
                </c:pt>
              </c:strCache>
            </c:strRef>
          </c:cat>
          <c:val>
            <c:numRef>
              <c:f>'機械統計'!$Q$278:$Q$329</c:f>
            </c:numRef>
          </c:val>
        </c:ser>
        <c:ser>
          <c:idx val="0"/>
          <c:order val="2"/>
          <c:tx>
            <c:strRef>
              <c:f>'機械統計'!$R$277</c:f>
              <c:strCache>
                <c:ptCount val="1"/>
                <c:pt idx="0">
                  <c:v>片面配線板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'機械統計'!$O$278:$O$329</c:f>
              <c:strCache>
                <c:ptCount val="48"/>
                <c:pt idx="0">
                  <c:v>H2/1-3</c:v>
                </c:pt>
                <c:pt idx="1">
                  <c:v>H2/4-6</c:v>
                </c:pt>
                <c:pt idx="2">
                  <c:v>H2/7-9</c:v>
                </c:pt>
                <c:pt idx="3">
                  <c:v>H2/10-12</c:v>
                </c:pt>
                <c:pt idx="4">
                  <c:v>H3/1-3</c:v>
                </c:pt>
                <c:pt idx="5">
                  <c:v>H3/4-6</c:v>
                </c:pt>
                <c:pt idx="6">
                  <c:v>H3/7-9</c:v>
                </c:pt>
                <c:pt idx="7">
                  <c:v>H3/10-12</c:v>
                </c:pt>
                <c:pt idx="8">
                  <c:v>H4/1-3</c:v>
                </c:pt>
                <c:pt idx="9">
                  <c:v>H4/4-6</c:v>
                </c:pt>
                <c:pt idx="10">
                  <c:v>H4/7-9</c:v>
                </c:pt>
                <c:pt idx="11">
                  <c:v>H4/10-12</c:v>
                </c:pt>
                <c:pt idx="12">
                  <c:v>H5/1-3</c:v>
                </c:pt>
                <c:pt idx="13">
                  <c:v>H5/4-6</c:v>
                </c:pt>
                <c:pt idx="14">
                  <c:v>H5/7-9</c:v>
                </c:pt>
                <c:pt idx="15">
                  <c:v>H5/10-12</c:v>
                </c:pt>
                <c:pt idx="16">
                  <c:v>H6/1-3</c:v>
                </c:pt>
                <c:pt idx="17">
                  <c:v>H6/4-6</c:v>
                </c:pt>
                <c:pt idx="18">
                  <c:v>H6/7-9</c:v>
                </c:pt>
                <c:pt idx="19">
                  <c:v>H6/10-12</c:v>
                </c:pt>
                <c:pt idx="20">
                  <c:v>H7/1-3</c:v>
                </c:pt>
                <c:pt idx="21">
                  <c:v>H7/4-6</c:v>
                </c:pt>
                <c:pt idx="22">
                  <c:v>H7/7-9</c:v>
                </c:pt>
                <c:pt idx="23">
                  <c:v>H7/10-12</c:v>
                </c:pt>
                <c:pt idx="24">
                  <c:v>H8/1-3</c:v>
                </c:pt>
                <c:pt idx="25">
                  <c:v>H8/4-6</c:v>
                </c:pt>
                <c:pt idx="26">
                  <c:v>H8/7-9</c:v>
                </c:pt>
                <c:pt idx="27">
                  <c:v>H8/10-12</c:v>
                </c:pt>
                <c:pt idx="28">
                  <c:v>H9/1-3</c:v>
                </c:pt>
                <c:pt idx="29">
                  <c:v>H9/4-6</c:v>
                </c:pt>
                <c:pt idx="30">
                  <c:v>H9/7-9</c:v>
                </c:pt>
                <c:pt idx="31">
                  <c:v>H9/10-12</c:v>
                </c:pt>
                <c:pt idx="32">
                  <c:v>H10/1-3</c:v>
                </c:pt>
                <c:pt idx="33">
                  <c:v>H10/4-6</c:v>
                </c:pt>
                <c:pt idx="34">
                  <c:v>H10/7-9</c:v>
                </c:pt>
                <c:pt idx="35">
                  <c:v>H10/10-12</c:v>
                </c:pt>
                <c:pt idx="36">
                  <c:v>H11/1-3</c:v>
                </c:pt>
                <c:pt idx="37">
                  <c:v>H11/4-6</c:v>
                </c:pt>
                <c:pt idx="38">
                  <c:v>H11/7-9</c:v>
                </c:pt>
                <c:pt idx="39">
                  <c:v>H11/10-12</c:v>
                </c:pt>
                <c:pt idx="40">
                  <c:v>H12/1-3</c:v>
                </c:pt>
                <c:pt idx="41">
                  <c:v>H12/4-6</c:v>
                </c:pt>
                <c:pt idx="42">
                  <c:v>H12/7-9</c:v>
                </c:pt>
                <c:pt idx="43">
                  <c:v>H12/10-12</c:v>
                </c:pt>
                <c:pt idx="44">
                  <c:v>H13/1-3</c:v>
                </c:pt>
                <c:pt idx="45">
                  <c:v>H13/4-6</c:v>
                </c:pt>
                <c:pt idx="46">
                  <c:v>H13/7-9</c:v>
                </c:pt>
                <c:pt idx="47">
                  <c:v>H13/10-12</c:v>
                </c:pt>
              </c:strCache>
            </c:strRef>
          </c:cat>
          <c:val>
            <c:numRef>
              <c:f>'機械統計'!$R$278:$R$329</c:f>
              <c:numCache>
                <c:ptCount val="48"/>
                <c:pt idx="0">
                  <c:v>4917</c:v>
                </c:pt>
                <c:pt idx="1">
                  <c:v>5619</c:v>
                </c:pt>
                <c:pt idx="2">
                  <c:v>5691</c:v>
                </c:pt>
                <c:pt idx="3">
                  <c:v>5736</c:v>
                </c:pt>
                <c:pt idx="4">
                  <c:v>5356</c:v>
                </c:pt>
                <c:pt idx="5">
                  <c:v>4779</c:v>
                </c:pt>
                <c:pt idx="6">
                  <c:v>4519</c:v>
                </c:pt>
                <c:pt idx="7">
                  <c:v>4263</c:v>
                </c:pt>
                <c:pt idx="8">
                  <c:v>3654</c:v>
                </c:pt>
                <c:pt idx="9">
                  <c:v>3777</c:v>
                </c:pt>
                <c:pt idx="10">
                  <c:v>3720</c:v>
                </c:pt>
                <c:pt idx="11">
                  <c:v>3387</c:v>
                </c:pt>
                <c:pt idx="12">
                  <c:v>3202</c:v>
                </c:pt>
                <c:pt idx="13">
                  <c:v>3609</c:v>
                </c:pt>
                <c:pt idx="14">
                  <c:v>3600</c:v>
                </c:pt>
                <c:pt idx="15">
                  <c:v>3333</c:v>
                </c:pt>
                <c:pt idx="16">
                  <c:v>2990</c:v>
                </c:pt>
                <c:pt idx="17">
                  <c:v>3468</c:v>
                </c:pt>
                <c:pt idx="18">
                  <c:v>3625</c:v>
                </c:pt>
                <c:pt idx="19">
                  <c:v>3467</c:v>
                </c:pt>
                <c:pt idx="20">
                  <c:v>3615</c:v>
                </c:pt>
                <c:pt idx="21">
                  <c:v>3949</c:v>
                </c:pt>
                <c:pt idx="22">
                  <c:v>3647</c:v>
                </c:pt>
                <c:pt idx="23">
                  <c:v>3427</c:v>
                </c:pt>
                <c:pt idx="24">
                  <c:v>3188</c:v>
                </c:pt>
                <c:pt idx="25">
                  <c:v>3488</c:v>
                </c:pt>
                <c:pt idx="26">
                  <c:v>3752</c:v>
                </c:pt>
                <c:pt idx="27">
                  <c:v>3695</c:v>
                </c:pt>
                <c:pt idx="28">
                  <c:v>4155</c:v>
                </c:pt>
                <c:pt idx="29">
                  <c:v>4435</c:v>
                </c:pt>
                <c:pt idx="30">
                  <c:v>4435</c:v>
                </c:pt>
                <c:pt idx="31">
                  <c:v>4236</c:v>
                </c:pt>
                <c:pt idx="32">
                  <c:v>3895</c:v>
                </c:pt>
                <c:pt idx="33">
                  <c:v>4003</c:v>
                </c:pt>
                <c:pt idx="34">
                  <c:v>4066</c:v>
                </c:pt>
                <c:pt idx="35">
                  <c:v>4134</c:v>
                </c:pt>
                <c:pt idx="36">
                  <c:v>3495</c:v>
                </c:pt>
                <c:pt idx="37">
                  <c:v>3573</c:v>
                </c:pt>
                <c:pt idx="38">
                  <c:v>3717</c:v>
                </c:pt>
                <c:pt idx="39">
                  <c:v>3424</c:v>
                </c:pt>
                <c:pt idx="40">
                  <c:v>3251</c:v>
                </c:pt>
                <c:pt idx="41">
                  <c:v>3085</c:v>
                </c:pt>
                <c:pt idx="42">
                  <c:v>3052</c:v>
                </c:pt>
                <c:pt idx="43">
                  <c:v>2662</c:v>
                </c:pt>
                <c:pt idx="44">
                  <c:v>2292</c:v>
                </c:pt>
                <c:pt idx="45">
                  <c:v>2296</c:v>
                </c:pt>
                <c:pt idx="46">
                  <c:v>2159</c:v>
                </c:pt>
                <c:pt idx="47">
                  <c:v>1981</c:v>
                </c:pt>
              </c:numCache>
            </c:numRef>
          </c:val>
        </c:ser>
        <c:ser>
          <c:idx val="1"/>
          <c:order val="3"/>
          <c:tx>
            <c:strRef>
              <c:f>'機械統計'!$S$277</c:f>
              <c:strCache>
                <c:ptCount val="1"/>
                <c:pt idx="0">
                  <c:v>両面配線板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'機械統計'!$O$278:$O$329</c:f>
              <c:strCache>
                <c:ptCount val="48"/>
                <c:pt idx="0">
                  <c:v>H2/1-3</c:v>
                </c:pt>
                <c:pt idx="1">
                  <c:v>H2/4-6</c:v>
                </c:pt>
                <c:pt idx="2">
                  <c:v>H2/7-9</c:v>
                </c:pt>
                <c:pt idx="3">
                  <c:v>H2/10-12</c:v>
                </c:pt>
                <c:pt idx="4">
                  <c:v>H3/1-3</c:v>
                </c:pt>
                <c:pt idx="5">
                  <c:v>H3/4-6</c:v>
                </c:pt>
                <c:pt idx="6">
                  <c:v>H3/7-9</c:v>
                </c:pt>
                <c:pt idx="7">
                  <c:v>H3/10-12</c:v>
                </c:pt>
                <c:pt idx="8">
                  <c:v>H4/1-3</c:v>
                </c:pt>
                <c:pt idx="9">
                  <c:v>H4/4-6</c:v>
                </c:pt>
                <c:pt idx="10">
                  <c:v>H4/7-9</c:v>
                </c:pt>
                <c:pt idx="11">
                  <c:v>H4/10-12</c:v>
                </c:pt>
                <c:pt idx="12">
                  <c:v>H5/1-3</c:v>
                </c:pt>
                <c:pt idx="13">
                  <c:v>H5/4-6</c:v>
                </c:pt>
                <c:pt idx="14">
                  <c:v>H5/7-9</c:v>
                </c:pt>
                <c:pt idx="15">
                  <c:v>H5/10-12</c:v>
                </c:pt>
                <c:pt idx="16">
                  <c:v>H6/1-3</c:v>
                </c:pt>
                <c:pt idx="17">
                  <c:v>H6/4-6</c:v>
                </c:pt>
                <c:pt idx="18">
                  <c:v>H6/7-9</c:v>
                </c:pt>
                <c:pt idx="19">
                  <c:v>H6/10-12</c:v>
                </c:pt>
                <c:pt idx="20">
                  <c:v>H7/1-3</c:v>
                </c:pt>
                <c:pt idx="21">
                  <c:v>H7/4-6</c:v>
                </c:pt>
                <c:pt idx="22">
                  <c:v>H7/7-9</c:v>
                </c:pt>
                <c:pt idx="23">
                  <c:v>H7/10-12</c:v>
                </c:pt>
                <c:pt idx="24">
                  <c:v>H8/1-3</c:v>
                </c:pt>
                <c:pt idx="25">
                  <c:v>H8/4-6</c:v>
                </c:pt>
                <c:pt idx="26">
                  <c:v>H8/7-9</c:v>
                </c:pt>
                <c:pt idx="27">
                  <c:v>H8/10-12</c:v>
                </c:pt>
                <c:pt idx="28">
                  <c:v>H9/1-3</c:v>
                </c:pt>
                <c:pt idx="29">
                  <c:v>H9/4-6</c:v>
                </c:pt>
                <c:pt idx="30">
                  <c:v>H9/7-9</c:v>
                </c:pt>
                <c:pt idx="31">
                  <c:v>H9/10-12</c:v>
                </c:pt>
                <c:pt idx="32">
                  <c:v>H10/1-3</c:v>
                </c:pt>
                <c:pt idx="33">
                  <c:v>H10/4-6</c:v>
                </c:pt>
                <c:pt idx="34">
                  <c:v>H10/7-9</c:v>
                </c:pt>
                <c:pt idx="35">
                  <c:v>H10/10-12</c:v>
                </c:pt>
                <c:pt idx="36">
                  <c:v>H11/1-3</c:v>
                </c:pt>
                <c:pt idx="37">
                  <c:v>H11/4-6</c:v>
                </c:pt>
                <c:pt idx="38">
                  <c:v>H11/7-9</c:v>
                </c:pt>
                <c:pt idx="39">
                  <c:v>H11/10-12</c:v>
                </c:pt>
                <c:pt idx="40">
                  <c:v>H12/1-3</c:v>
                </c:pt>
                <c:pt idx="41">
                  <c:v>H12/4-6</c:v>
                </c:pt>
                <c:pt idx="42">
                  <c:v>H12/7-9</c:v>
                </c:pt>
                <c:pt idx="43">
                  <c:v>H12/10-12</c:v>
                </c:pt>
                <c:pt idx="44">
                  <c:v>H13/1-3</c:v>
                </c:pt>
                <c:pt idx="45">
                  <c:v>H13/4-6</c:v>
                </c:pt>
                <c:pt idx="46">
                  <c:v>H13/7-9</c:v>
                </c:pt>
                <c:pt idx="47">
                  <c:v>H13/10-12</c:v>
                </c:pt>
              </c:strCache>
            </c:strRef>
          </c:cat>
          <c:val>
            <c:numRef>
              <c:f>'機械統計'!$S$278:$S$329</c:f>
              <c:numCache>
                <c:ptCount val="48"/>
                <c:pt idx="0">
                  <c:v>1548</c:v>
                </c:pt>
                <c:pt idx="1">
                  <c:v>1929</c:v>
                </c:pt>
                <c:pt idx="2">
                  <c:v>1959</c:v>
                </c:pt>
                <c:pt idx="3">
                  <c:v>1934</c:v>
                </c:pt>
                <c:pt idx="4">
                  <c:v>1851</c:v>
                </c:pt>
                <c:pt idx="5">
                  <c:v>1973</c:v>
                </c:pt>
                <c:pt idx="6">
                  <c:v>2016</c:v>
                </c:pt>
                <c:pt idx="7">
                  <c:v>1967</c:v>
                </c:pt>
                <c:pt idx="8">
                  <c:v>1729</c:v>
                </c:pt>
                <c:pt idx="9">
                  <c:v>1816</c:v>
                </c:pt>
                <c:pt idx="10">
                  <c:v>1909</c:v>
                </c:pt>
                <c:pt idx="11">
                  <c:v>1827</c:v>
                </c:pt>
                <c:pt idx="12">
                  <c:v>1681</c:v>
                </c:pt>
                <c:pt idx="13">
                  <c:v>1785</c:v>
                </c:pt>
                <c:pt idx="14">
                  <c:v>1859</c:v>
                </c:pt>
                <c:pt idx="15">
                  <c:v>1580</c:v>
                </c:pt>
                <c:pt idx="16">
                  <c:v>1562</c:v>
                </c:pt>
                <c:pt idx="17">
                  <c:v>1585</c:v>
                </c:pt>
                <c:pt idx="18">
                  <c:v>1661</c:v>
                </c:pt>
                <c:pt idx="19">
                  <c:v>1637</c:v>
                </c:pt>
                <c:pt idx="20">
                  <c:v>1703</c:v>
                </c:pt>
                <c:pt idx="21">
                  <c:v>1732</c:v>
                </c:pt>
                <c:pt idx="22">
                  <c:v>1689</c:v>
                </c:pt>
                <c:pt idx="23">
                  <c:v>1709</c:v>
                </c:pt>
                <c:pt idx="24">
                  <c:v>1600</c:v>
                </c:pt>
                <c:pt idx="25">
                  <c:v>1526</c:v>
                </c:pt>
                <c:pt idx="26">
                  <c:v>1616</c:v>
                </c:pt>
                <c:pt idx="27">
                  <c:v>1756</c:v>
                </c:pt>
                <c:pt idx="28">
                  <c:v>2048</c:v>
                </c:pt>
                <c:pt idx="29">
                  <c:v>2102</c:v>
                </c:pt>
                <c:pt idx="30">
                  <c:v>2208</c:v>
                </c:pt>
                <c:pt idx="31">
                  <c:v>2130</c:v>
                </c:pt>
                <c:pt idx="32">
                  <c:v>2060</c:v>
                </c:pt>
                <c:pt idx="33">
                  <c:v>1916</c:v>
                </c:pt>
                <c:pt idx="34">
                  <c:v>1949</c:v>
                </c:pt>
                <c:pt idx="35">
                  <c:v>2060</c:v>
                </c:pt>
                <c:pt idx="36">
                  <c:v>1758</c:v>
                </c:pt>
                <c:pt idx="37">
                  <c:v>1792</c:v>
                </c:pt>
                <c:pt idx="38">
                  <c:v>1979</c:v>
                </c:pt>
                <c:pt idx="39">
                  <c:v>2048</c:v>
                </c:pt>
                <c:pt idx="40">
                  <c:v>1843</c:v>
                </c:pt>
                <c:pt idx="41">
                  <c:v>1880</c:v>
                </c:pt>
                <c:pt idx="42">
                  <c:v>1990</c:v>
                </c:pt>
                <c:pt idx="43">
                  <c:v>1924</c:v>
                </c:pt>
                <c:pt idx="44">
                  <c:v>1608</c:v>
                </c:pt>
                <c:pt idx="45">
                  <c:v>1425</c:v>
                </c:pt>
                <c:pt idx="46">
                  <c:v>1366</c:v>
                </c:pt>
                <c:pt idx="47">
                  <c:v>1291</c:v>
                </c:pt>
              </c:numCache>
            </c:numRef>
          </c:val>
        </c:ser>
        <c:ser>
          <c:idx val="2"/>
          <c:order val="4"/>
          <c:tx>
            <c:strRef>
              <c:f>'機械統計'!$T$277</c:f>
              <c:strCache>
                <c:ptCount val="1"/>
                <c:pt idx="0">
                  <c:v>多層配線板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'機械統計'!$O$278:$O$329</c:f>
              <c:strCache>
                <c:ptCount val="48"/>
                <c:pt idx="0">
                  <c:v>H2/1-3</c:v>
                </c:pt>
                <c:pt idx="1">
                  <c:v>H2/4-6</c:v>
                </c:pt>
                <c:pt idx="2">
                  <c:v>H2/7-9</c:v>
                </c:pt>
                <c:pt idx="3">
                  <c:v>H2/10-12</c:v>
                </c:pt>
                <c:pt idx="4">
                  <c:v>H3/1-3</c:v>
                </c:pt>
                <c:pt idx="5">
                  <c:v>H3/4-6</c:v>
                </c:pt>
                <c:pt idx="6">
                  <c:v>H3/7-9</c:v>
                </c:pt>
                <c:pt idx="7">
                  <c:v>H3/10-12</c:v>
                </c:pt>
                <c:pt idx="8">
                  <c:v>H4/1-3</c:v>
                </c:pt>
                <c:pt idx="9">
                  <c:v>H4/4-6</c:v>
                </c:pt>
                <c:pt idx="10">
                  <c:v>H4/7-9</c:v>
                </c:pt>
                <c:pt idx="11">
                  <c:v>H4/10-12</c:v>
                </c:pt>
                <c:pt idx="12">
                  <c:v>H5/1-3</c:v>
                </c:pt>
                <c:pt idx="13">
                  <c:v>H5/4-6</c:v>
                </c:pt>
                <c:pt idx="14">
                  <c:v>H5/7-9</c:v>
                </c:pt>
                <c:pt idx="15">
                  <c:v>H5/10-12</c:v>
                </c:pt>
                <c:pt idx="16">
                  <c:v>H6/1-3</c:v>
                </c:pt>
                <c:pt idx="17">
                  <c:v>H6/4-6</c:v>
                </c:pt>
                <c:pt idx="18">
                  <c:v>H6/7-9</c:v>
                </c:pt>
                <c:pt idx="19">
                  <c:v>H6/10-12</c:v>
                </c:pt>
                <c:pt idx="20">
                  <c:v>H7/1-3</c:v>
                </c:pt>
                <c:pt idx="21">
                  <c:v>H7/4-6</c:v>
                </c:pt>
                <c:pt idx="22">
                  <c:v>H7/7-9</c:v>
                </c:pt>
                <c:pt idx="23">
                  <c:v>H7/10-12</c:v>
                </c:pt>
                <c:pt idx="24">
                  <c:v>H8/1-3</c:v>
                </c:pt>
                <c:pt idx="25">
                  <c:v>H8/4-6</c:v>
                </c:pt>
                <c:pt idx="26">
                  <c:v>H8/7-9</c:v>
                </c:pt>
                <c:pt idx="27">
                  <c:v>H8/10-12</c:v>
                </c:pt>
                <c:pt idx="28">
                  <c:v>H9/1-3</c:v>
                </c:pt>
                <c:pt idx="29">
                  <c:v>H9/4-6</c:v>
                </c:pt>
                <c:pt idx="30">
                  <c:v>H9/7-9</c:v>
                </c:pt>
                <c:pt idx="31">
                  <c:v>H9/10-12</c:v>
                </c:pt>
                <c:pt idx="32">
                  <c:v>H10/1-3</c:v>
                </c:pt>
                <c:pt idx="33">
                  <c:v>H10/4-6</c:v>
                </c:pt>
                <c:pt idx="34">
                  <c:v>H10/7-9</c:v>
                </c:pt>
                <c:pt idx="35">
                  <c:v>H10/10-12</c:v>
                </c:pt>
                <c:pt idx="36">
                  <c:v>H11/1-3</c:v>
                </c:pt>
                <c:pt idx="37">
                  <c:v>H11/4-6</c:v>
                </c:pt>
                <c:pt idx="38">
                  <c:v>H11/7-9</c:v>
                </c:pt>
                <c:pt idx="39">
                  <c:v>H11/10-12</c:v>
                </c:pt>
                <c:pt idx="40">
                  <c:v>H12/1-3</c:v>
                </c:pt>
                <c:pt idx="41">
                  <c:v>H12/4-6</c:v>
                </c:pt>
                <c:pt idx="42">
                  <c:v>H12/7-9</c:v>
                </c:pt>
                <c:pt idx="43">
                  <c:v>H12/10-12</c:v>
                </c:pt>
                <c:pt idx="44">
                  <c:v>H13/1-3</c:v>
                </c:pt>
                <c:pt idx="45">
                  <c:v>H13/4-6</c:v>
                </c:pt>
                <c:pt idx="46">
                  <c:v>H13/7-9</c:v>
                </c:pt>
                <c:pt idx="47">
                  <c:v>H13/10-12</c:v>
                </c:pt>
              </c:strCache>
            </c:strRef>
          </c:cat>
          <c:val>
            <c:numRef>
              <c:f>'機械統計'!$T$278:$T$329</c:f>
              <c:numCache>
                <c:ptCount val="48"/>
                <c:pt idx="0">
                  <c:v>1091</c:v>
                </c:pt>
                <c:pt idx="1">
                  <c:v>1277</c:v>
                </c:pt>
                <c:pt idx="2">
                  <c:v>1403</c:v>
                </c:pt>
                <c:pt idx="3">
                  <c:v>1491</c:v>
                </c:pt>
                <c:pt idx="4">
                  <c:v>1370</c:v>
                </c:pt>
                <c:pt idx="5">
                  <c:v>1402</c:v>
                </c:pt>
                <c:pt idx="6">
                  <c:v>1277</c:v>
                </c:pt>
                <c:pt idx="7">
                  <c:v>1217</c:v>
                </c:pt>
                <c:pt idx="8">
                  <c:v>1034</c:v>
                </c:pt>
                <c:pt idx="9">
                  <c:v>1081</c:v>
                </c:pt>
                <c:pt idx="10">
                  <c:v>1195</c:v>
                </c:pt>
                <c:pt idx="11">
                  <c:v>1054</c:v>
                </c:pt>
                <c:pt idx="12">
                  <c:v>916</c:v>
                </c:pt>
                <c:pt idx="13">
                  <c:v>902</c:v>
                </c:pt>
                <c:pt idx="14">
                  <c:v>932</c:v>
                </c:pt>
                <c:pt idx="15">
                  <c:v>906</c:v>
                </c:pt>
                <c:pt idx="16">
                  <c:v>876</c:v>
                </c:pt>
                <c:pt idx="17">
                  <c:v>1004</c:v>
                </c:pt>
                <c:pt idx="18">
                  <c:v>1045</c:v>
                </c:pt>
                <c:pt idx="19">
                  <c:v>1253</c:v>
                </c:pt>
                <c:pt idx="20">
                  <c:v>1200</c:v>
                </c:pt>
                <c:pt idx="21">
                  <c:v>1255</c:v>
                </c:pt>
                <c:pt idx="22">
                  <c:v>1322</c:v>
                </c:pt>
                <c:pt idx="23">
                  <c:v>1416</c:v>
                </c:pt>
                <c:pt idx="24">
                  <c:v>1265</c:v>
                </c:pt>
                <c:pt idx="25">
                  <c:v>1368</c:v>
                </c:pt>
                <c:pt idx="26">
                  <c:v>1438</c:v>
                </c:pt>
                <c:pt idx="27">
                  <c:v>1499</c:v>
                </c:pt>
                <c:pt idx="28">
                  <c:v>1505</c:v>
                </c:pt>
                <c:pt idx="29">
                  <c:v>1537</c:v>
                </c:pt>
                <c:pt idx="30">
                  <c:v>1602</c:v>
                </c:pt>
                <c:pt idx="31">
                  <c:v>1671</c:v>
                </c:pt>
                <c:pt idx="32">
                  <c:v>1477</c:v>
                </c:pt>
                <c:pt idx="33">
                  <c:v>1500</c:v>
                </c:pt>
                <c:pt idx="34">
                  <c:v>1579</c:v>
                </c:pt>
                <c:pt idx="35">
                  <c:v>1754</c:v>
                </c:pt>
                <c:pt idx="36">
                  <c:v>1705</c:v>
                </c:pt>
                <c:pt idx="37">
                  <c:v>1738</c:v>
                </c:pt>
                <c:pt idx="38">
                  <c:v>1915</c:v>
                </c:pt>
                <c:pt idx="39">
                  <c:v>2045</c:v>
                </c:pt>
                <c:pt idx="40">
                  <c:v>2056</c:v>
                </c:pt>
                <c:pt idx="41">
                  <c:v>2239</c:v>
                </c:pt>
                <c:pt idx="42">
                  <c:v>2339</c:v>
                </c:pt>
                <c:pt idx="43">
                  <c:v>2526</c:v>
                </c:pt>
                <c:pt idx="44">
                  <c:v>2088</c:v>
                </c:pt>
                <c:pt idx="45">
                  <c:v>1798</c:v>
                </c:pt>
                <c:pt idx="46">
                  <c:v>1661</c:v>
                </c:pt>
                <c:pt idx="47">
                  <c:v>1714</c:v>
                </c:pt>
              </c:numCache>
            </c:numRef>
          </c:val>
        </c:ser>
        <c:ser>
          <c:idx val="3"/>
          <c:order val="5"/>
          <c:tx>
            <c:strRef>
              <c:f>'機械統計'!$U$277</c:f>
              <c:strCache>
                <c:ptCount val="1"/>
                <c:pt idx="0">
                  <c:v>ﾌﾚｷｼﾌﾞﾙ配線板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'機械統計'!$O$278:$O$329</c:f>
              <c:strCache>
                <c:ptCount val="48"/>
                <c:pt idx="0">
                  <c:v>H2/1-3</c:v>
                </c:pt>
                <c:pt idx="1">
                  <c:v>H2/4-6</c:v>
                </c:pt>
                <c:pt idx="2">
                  <c:v>H2/7-9</c:v>
                </c:pt>
                <c:pt idx="3">
                  <c:v>H2/10-12</c:v>
                </c:pt>
                <c:pt idx="4">
                  <c:v>H3/1-3</c:v>
                </c:pt>
                <c:pt idx="5">
                  <c:v>H3/4-6</c:v>
                </c:pt>
                <c:pt idx="6">
                  <c:v>H3/7-9</c:v>
                </c:pt>
                <c:pt idx="7">
                  <c:v>H3/10-12</c:v>
                </c:pt>
                <c:pt idx="8">
                  <c:v>H4/1-3</c:v>
                </c:pt>
                <c:pt idx="9">
                  <c:v>H4/4-6</c:v>
                </c:pt>
                <c:pt idx="10">
                  <c:v>H4/7-9</c:v>
                </c:pt>
                <c:pt idx="11">
                  <c:v>H4/10-12</c:v>
                </c:pt>
                <c:pt idx="12">
                  <c:v>H5/1-3</c:v>
                </c:pt>
                <c:pt idx="13">
                  <c:v>H5/4-6</c:v>
                </c:pt>
                <c:pt idx="14">
                  <c:v>H5/7-9</c:v>
                </c:pt>
                <c:pt idx="15">
                  <c:v>H5/10-12</c:v>
                </c:pt>
                <c:pt idx="16">
                  <c:v>H6/1-3</c:v>
                </c:pt>
                <c:pt idx="17">
                  <c:v>H6/4-6</c:v>
                </c:pt>
                <c:pt idx="18">
                  <c:v>H6/7-9</c:v>
                </c:pt>
                <c:pt idx="19">
                  <c:v>H6/10-12</c:v>
                </c:pt>
                <c:pt idx="20">
                  <c:v>H7/1-3</c:v>
                </c:pt>
                <c:pt idx="21">
                  <c:v>H7/4-6</c:v>
                </c:pt>
                <c:pt idx="22">
                  <c:v>H7/7-9</c:v>
                </c:pt>
                <c:pt idx="23">
                  <c:v>H7/10-12</c:v>
                </c:pt>
                <c:pt idx="24">
                  <c:v>H8/1-3</c:v>
                </c:pt>
                <c:pt idx="25">
                  <c:v>H8/4-6</c:v>
                </c:pt>
                <c:pt idx="26">
                  <c:v>H8/7-9</c:v>
                </c:pt>
                <c:pt idx="27">
                  <c:v>H8/10-12</c:v>
                </c:pt>
                <c:pt idx="28">
                  <c:v>H9/1-3</c:v>
                </c:pt>
                <c:pt idx="29">
                  <c:v>H9/4-6</c:v>
                </c:pt>
                <c:pt idx="30">
                  <c:v>H9/7-9</c:v>
                </c:pt>
                <c:pt idx="31">
                  <c:v>H9/10-12</c:v>
                </c:pt>
                <c:pt idx="32">
                  <c:v>H10/1-3</c:v>
                </c:pt>
                <c:pt idx="33">
                  <c:v>H10/4-6</c:v>
                </c:pt>
                <c:pt idx="34">
                  <c:v>H10/7-9</c:v>
                </c:pt>
                <c:pt idx="35">
                  <c:v>H10/10-12</c:v>
                </c:pt>
                <c:pt idx="36">
                  <c:v>H11/1-3</c:v>
                </c:pt>
                <c:pt idx="37">
                  <c:v>H11/4-6</c:v>
                </c:pt>
                <c:pt idx="38">
                  <c:v>H11/7-9</c:v>
                </c:pt>
                <c:pt idx="39">
                  <c:v>H11/10-12</c:v>
                </c:pt>
                <c:pt idx="40">
                  <c:v>H12/1-3</c:v>
                </c:pt>
                <c:pt idx="41">
                  <c:v>H12/4-6</c:v>
                </c:pt>
                <c:pt idx="42">
                  <c:v>H12/7-9</c:v>
                </c:pt>
                <c:pt idx="43">
                  <c:v>H12/10-12</c:v>
                </c:pt>
                <c:pt idx="44">
                  <c:v>H13/1-3</c:v>
                </c:pt>
                <c:pt idx="45">
                  <c:v>H13/4-6</c:v>
                </c:pt>
                <c:pt idx="46">
                  <c:v>H13/7-9</c:v>
                </c:pt>
                <c:pt idx="47">
                  <c:v>H13/10-12</c:v>
                </c:pt>
              </c:strCache>
            </c:strRef>
          </c:cat>
          <c:val>
            <c:numRef>
              <c:f>'機械統計'!$U$278:$U$329</c:f>
              <c:numCache>
                <c:ptCount val="48"/>
                <c:pt idx="0">
                  <c:v>445</c:v>
                </c:pt>
                <c:pt idx="1">
                  <c:v>503</c:v>
                </c:pt>
                <c:pt idx="2">
                  <c:v>547</c:v>
                </c:pt>
                <c:pt idx="3">
                  <c:v>563</c:v>
                </c:pt>
                <c:pt idx="4">
                  <c:v>517</c:v>
                </c:pt>
                <c:pt idx="5">
                  <c:v>543</c:v>
                </c:pt>
                <c:pt idx="6">
                  <c:v>566</c:v>
                </c:pt>
                <c:pt idx="7">
                  <c:v>510</c:v>
                </c:pt>
                <c:pt idx="8">
                  <c:v>435</c:v>
                </c:pt>
                <c:pt idx="9">
                  <c:v>490</c:v>
                </c:pt>
                <c:pt idx="10">
                  <c:v>523</c:v>
                </c:pt>
                <c:pt idx="11">
                  <c:v>479</c:v>
                </c:pt>
                <c:pt idx="12">
                  <c:v>484</c:v>
                </c:pt>
                <c:pt idx="13">
                  <c:v>546</c:v>
                </c:pt>
                <c:pt idx="14">
                  <c:v>607</c:v>
                </c:pt>
                <c:pt idx="15">
                  <c:v>547</c:v>
                </c:pt>
                <c:pt idx="16">
                  <c:v>545</c:v>
                </c:pt>
                <c:pt idx="17">
                  <c:v>611</c:v>
                </c:pt>
                <c:pt idx="18">
                  <c:v>599</c:v>
                </c:pt>
                <c:pt idx="19">
                  <c:v>608</c:v>
                </c:pt>
                <c:pt idx="20">
                  <c:v>987</c:v>
                </c:pt>
                <c:pt idx="21">
                  <c:v>1041</c:v>
                </c:pt>
                <c:pt idx="22">
                  <c:v>1062</c:v>
                </c:pt>
                <c:pt idx="23">
                  <c:v>1073</c:v>
                </c:pt>
                <c:pt idx="24">
                  <c:v>1046</c:v>
                </c:pt>
                <c:pt idx="25">
                  <c:v>1095</c:v>
                </c:pt>
                <c:pt idx="26">
                  <c:v>1117</c:v>
                </c:pt>
                <c:pt idx="27">
                  <c:v>1219</c:v>
                </c:pt>
                <c:pt idx="28">
                  <c:v>1401</c:v>
                </c:pt>
                <c:pt idx="29">
                  <c:v>1618</c:v>
                </c:pt>
                <c:pt idx="30">
                  <c:v>1580</c:v>
                </c:pt>
                <c:pt idx="31">
                  <c:v>1683</c:v>
                </c:pt>
                <c:pt idx="32">
                  <c:v>1541</c:v>
                </c:pt>
                <c:pt idx="33">
                  <c:v>1582</c:v>
                </c:pt>
                <c:pt idx="34">
                  <c:v>1638</c:v>
                </c:pt>
                <c:pt idx="35">
                  <c:v>1697</c:v>
                </c:pt>
                <c:pt idx="36">
                  <c:v>1728</c:v>
                </c:pt>
                <c:pt idx="37">
                  <c:v>1811</c:v>
                </c:pt>
                <c:pt idx="38">
                  <c:v>1857</c:v>
                </c:pt>
                <c:pt idx="39">
                  <c:v>1852</c:v>
                </c:pt>
                <c:pt idx="40">
                  <c:v>1839</c:v>
                </c:pt>
                <c:pt idx="41">
                  <c:v>2016</c:v>
                </c:pt>
                <c:pt idx="42">
                  <c:v>2133</c:v>
                </c:pt>
                <c:pt idx="43">
                  <c:v>1939</c:v>
                </c:pt>
                <c:pt idx="44">
                  <c:v>1488</c:v>
                </c:pt>
                <c:pt idx="45">
                  <c:v>1405</c:v>
                </c:pt>
                <c:pt idx="46">
                  <c:v>1427</c:v>
                </c:pt>
                <c:pt idx="47">
                  <c:v>1341</c:v>
                </c:pt>
              </c:numCache>
            </c:numRef>
          </c:val>
        </c:ser>
        <c:overlap val="100"/>
        <c:axId val="17912124"/>
        <c:axId val="26991389"/>
      </c:barChart>
      <c:catAx>
        <c:axId val="17912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ゴシック"/>
                    <a:ea typeface="ＭＳ ゴシック"/>
                    <a:cs typeface="ＭＳ ゴシック"/>
                  </a:rPr>
                  <a:t>年/四半期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991389"/>
        <c:crosses val="autoZero"/>
        <c:auto val="1"/>
        <c:lblOffset val="100"/>
        <c:noMultiLvlLbl val="0"/>
      </c:catAx>
      <c:valAx>
        <c:axId val="269913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ゴシック"/>
                    <a:ea typeface="ＭＳ ゴシック"/>
                    <a:cs typeface="ＭＳ ゴシック"/>
                  </a:rPr>
                  <a:t>生産数量(1,000㎡/四半期)</a:t>
                </a:r>
              </a:p>
            </c:rich>
          </c:tx>
          <c:layout>
            <c:manualLayout>
              <c:xMode val="factor"/>
              <c:yMode val="factor"/>
              <c:x val="0.05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912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75"/>
          <c:y val="0.04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ゴシック"/>
                <a:ea typeface="ＭＳ ゴシック"/>
                <a:cs typeface="ＭＳ ゴシック"/>
              </a:rPr>
              <a:t>プリント配線板品種別四半期生産金額推移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675"/>
          <c:w val="0.9335"/>
          <c:h val="0.873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'機械統計'!$X$277</c:f>
              <c:strCache>
                <c:ptCount val="1"/>
                <c:pt idx="0">
                  <c:v>プリント配線板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'機械統計'!$W$278:$W$329</c:f>
              <c:strCache>
                <c:ptCount val="48"/>
                <c:pt idx="0">
                  <c:v>H2/1-3</c:v>
                </c:pt>
                <c:pt idx="1">
                  <c:v>H2/4-6</c:v>
                </c:pt>
                <c:pt idx="2">
                  <c:v>H2/7-9</c:v>
                </c:pt>
                <c:pt idx="3">
                  <c:v>H2/10-12</c:v>
                </c:pt>
                <c:pt idx="4">
                  <c:v>H3/1-3</c:v>
                </c:pt>
                <c:pt idx="5">
                  <c:v>H3/4-6</c:v>
                </c:pt>
                <c:pt idx="6">
                  <c:v>H3/7-9</c:v>
                </c:pt>
                <c:pt idx="7">
                  <c:v>H3/10-12</c:v>
                </c:pt>
                <c:pt idx="8">
                  <c:v>H4/1-3</c:v>
                </c:pt>
                <c:pt idx="9">
                  <c:v>H4/4-6</c:v>
                </c:pt>
                <c:pt idx="10">
                  <c:v>H4/7-9</c:v>
                </c:pt>
                <c:pt idx="11">
                  <c:v>H4/10-12</c:v>
                </c:pt>
                <c:pt idx="12">
                  <c:v>H5/1-3</c:v>
                </c:pt>
                <c:pt idx="13">
                  <c:v>H5/4-6</c:v>
                </c:pt>
                <c:pt idx="14">
                  <c:v>H5/7-9</c:v>
                </c:pt>
                <c:pt idx="15">
                  <c:v>H5/10-12</c:v>
                </c:pt>
                <c:pt idx="16">
                  <c:v>H6/1-3</c:v>
                </c:pt>
                <c:pt idx="17">
                  <c:v>H6/4-6</c:v>
                </c:pt>
                <c:pt idx="18">
                  <c:v>H6/7-9</c:v>
                </c:pt>
                <c:pt idx="19">
                  <c:v>H6/10-12</c:v>
                </c:pt>
                <c:pt idx="20">
                  <c:v>H7/1-3</c:v>
                </c:pt>
                <c:pt idx="21">
                  <c:v>H7/4-6</c:v>
                </c:pt>
                <c:pt idx="22">
                  <c:v>H7/7-9</c:v>
                </c:pt>
                <c:pt idx="23">
                  <c:v>H7/10-12</c:v>
                </c:pt>
                <c:pt idx="24">
                  <c:v>H8/1-3</c:v>
                </c:pt>
                <c:pt idx="25">
                  <c:v>H8/4-6</c:v>
                </c:pt>
                <c:pt idx="26">
                  <c:v>H8/7-9</c:v>
                </c:pt>
                <c:pt idx="27">
                  <c:v>H8/10-12</c:v>
                </c:pt>
                <c:pt idx="28">
                  <c:v>H9/1-3</c:v>
                </c:pt>
                <c:pt idx="29">
                  <c:v>H9/4-6</c:v>
                </c:pt>
                <c:pt idx="30">
                  <c:v>H9/7-9</c:v>
                </c:pt>
                <c:pt idx="31">
                  <c:v>H9/10-12</c:v>
                </c:pt>
                <c:pt idx="32">
                  <c:v>H10/1-3</c:v>
                </c:pt>
                <c:pt idx="33">
                  <c:v>H10/4-6</c:v>
                </c:pt>
                <c:pt idx="34">
                  <c:v>H10/7-9</c:v>
                </c:pt>
                <c:pt idx="35">
                  <c:v>H10/10-12</c:v>
                </c:pt>
                <c:pt idx="36">
                  <c:v>H11/1-3</c:v>
                </c:pt>
                <c:pt idx="37">
                  <c:v>H11/4-6</c:v>
                </c:pt>
                <c:pt idx="38">
                  <c:v>H11/7-9</c:v>
                </c:pt>
                <c:pt idx="39">
                  <c:v>H11/10-12</c:v>
                </c:pt>
                <c:pt idx="40">
                  <c:v>H12/1-3</c:v>
                </c:pt>
                <c:pt idx="41">
                  <c:v>H12/4-6</c:v>
                </c:pt>
                <c:pt idx="42">
                  <c:v>H12/7-9</c:v>
                </c:pt>
                <c:pt idx="43">
                  <c:v>H12/10-12</c:v>
                </c:pt>
                <c:pt idx="44">
                  <c:v>H13/1-3</c:v>
                </c:pt>
                <c:pt idx="45">
                  <c:v>H13/4-6</c:v>
                </c:pt>
                <c:pt idx="46">
                  <c:v>H13/7-9</c:v>
                </c:pt>
                <c:pt idx="47">
                  <c:v>H13/10-12</c:v>
                </c:pt>
              </c:strCache>
            </c:strRef>
          </c:cat>
          <c:val>
            <c:numRef>
              <c:f>'機械統計'!$X$278:$X$329</c:f>
            </c:numRef>
          </c:val>
        </c:ser>
        <c:ser>
          <c:idx val="5"/>
          <c:order val="1"/>
          <c:tx>
            <c:strRef>
              <c:f>'機械統計'!$Y$277</c:f>
              <c:strCache>
                <c:ptCount val="1"/>
                <c:pt idx="0">
                  <c:v>リジッド配線板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'機械統計'!$W$278:$W$329</c:f>
              <c:strCache>
                <c:ptCount val="48"/>
                <c:pt idx="0">
                  <c:v>H2/1-3</c:v>
                </c:pt>
                <c:pt idx="1">
                  <c:v>H2/4-6</c:v>
                </c:pt>
                <c:pt idx="2">
                  <c:v>H2/7-9</c:v>
                </c:pt>
                <c:pt idx="3">
                  <c:v>H2/10-12</c:v>
                </c:pt>
                <c:pt idx="4">
                  <c:v>H3/1-3</c:v>
                </c:pt>
                <c:pt idx="5">
                  <c:v>H3/4-6</c:v>
                </c:pt>
                <c:pt idx="6">
                  <c:v>H3/7-9</c:v>
                </c:pt>
                <c:pt idx="7">
                  <c:v>H3/10-12</c:v>
                </c:pt>
                <c:pt idx="8">
                  <c:v>H4/1-3</c:v>
                </c:pt>
                <c:pt idx="9">
                  <c:v>H4/4-6</c:v>
                </c:pt>
                <c:pt idx="10">
                  <c:v>H4/7-9</c:v>
                </c:pt>
                <c:pt idx="11">
                  <c:v>H4/10-12</c:v>
                </c:pt>
                <c:pt idx="12">
                  <c:v>H5/1-3</c:v>
                </c:pt>
                <c:pt idx="13">
                  <c:v>H5/4-6</c:v>
                </c:pt>
                <c:pt idx="14">
                  <c:v>H5/7-9</c:v>
                </c:pt>
                <c:pt idx="15">
                  <c:v>H5/10-12</c:v>
                </c:pt>
                <c:pt idx="16">
                  <c:v>H6/1-3</c:v>
                </c:pt>
                <c:pt idx="17">
                  <c:v>H6/4-6</c:v>
                </c:pt>
                <c:pt idx="18">
                  <c:v>H6/7-9</c:v>
                </c:pt>
                <c:pt idx="19">
                  <c:v>H6/10-12</c:v>
                </c:pt>
                <c:pt idx="20">
                  <c:v>H7/1-3</c:v>
                </c:pt>
                <c:pt idx="21">
                  <c:v>H7/4-6</c:v>
                </c:pt>
                <c:pt idx="22">
                  <c:v>H7/7-9</c:v>
                </c:pt>
                <c:pt idx="23">
                  <c:v>H7/10-12</c:v>
                </c:pt>
                <c:pt idx="24">
                  <c:v>H8/1-3</c:v>
                </c:pt>
                <c:pt idx="25">
                  <c:v>H8/4-6</c:v>
                </c:pt>
                <c:pt idx="26">
                  <c:v>H8/7-9</c:v>
                </c:pt>
                <c:pt idx="27">
                  <c:v>H8/10-12</c:v>
                </c:pt>
                <c:pt idx="28">
                  <c:v>H9/1-3</c:v>
                </c:pt>
                <c:pt idx="29">
                  <c:v>H9/4-6</c:v>
                </c:pt>
                <c:pt idx="30">
                  <c:v>H9/7-9</c:v>
                </c:pt>
                <c:pt idx="31">
                  <c:v>H9/10-12</c:v>
                </c:pt>
                <c:pt idx="32">
                  <c:v>H10/1-3</c:v>
                </c:pt>
                <c:pt idx="33">
                  <c:v>H10/4-6</c:v>
                </c:pt>
                <c:pt idx="34">
                  <c:v>H10/7-9</c:v>
                </c:pt>
                <c:pt idx="35">
                  <c:v>H10/10-12</c:v>
                </c:pt>
                <c:pt idx="36">
                  <c:v>H11/1-3</c:v>
                </c:pt>
                <c:pt idx="37">
                  <c:v>H11/4-6</c:v>
                </c:pt>
                <c:pt idx="38">
                  <c:v>H11/7-9</c:v>
                </c:pt>
                <c:pt idx="39">
                  <c:v>H11/10-12</c:v>
                </c:pt>
                <c:pt idx="40">
                  <c:v>H12/1-3</c:v>
                </c:pt>
                <c:pt idx="41">
                  <c:v>H12/4-6</c:v>
                </c:pt>
                <c:pt idx="42">
                  <c:v>H12/7-9</c:v>
                </c:pt>
                <c:pt idx="43">
                  <c:v>H12/10-12</c:v>
                </c:pt>
                <c:pt idx="44">
                  <c:v>H13/1-3</c:v>
                </c:pt>
                <c:pt idx="45">
                  <c:v>H13/4-6</c:v>
                </c:pt>
                <c:pt idx="46">
                  <c:v>H13/7-9</c:v>
                </c:pt>
                <c:pt idx="47">
                  <c:v>H13/10-12</c:v>
                </c:pt>
              </c:strCache>
            </c:strRef>
          </c:cat>
          <c:val>
            <c:numRef>
              <c:f>'機械統計'!$Y$278:$Y$329</c:f>
            </c:numRef>
          </c:val>
        </c:ser>
        <c:ser>
          <c:idx val="0"/>
          <c:order val="2"/>
          <c:tx>
            <c:strRef>
              <c:f>'機械統計'!$Z$277</c:f>
              <c:strCache>
                <c:ptCount val="1"/>
                <c:pt idx="0">
                  <c:v>片面配線板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'機械統計'!$W$278:$W$329</c:f>
              <c:strCache>
                <c:ptCount val="48"/>
                <c:pt idx="0">
                  <c:v>H2/1-3</c:v>
                </c:pt>
                <c:pt idx="1">
                  <c:v>H2/4-6</c:v>
                </c:pt>
                <c:pt idx="2">
                  <c:v>H2/7-9</c:v>
                </c:pt>
                <c:pt idx="3">
                  <c:v>H2/10-12</c:v>
                </c:pt>
                <c:pt idx="4">
                  <c:v>H3/1-3</c:v>
                </c:pt>
                <c:pt idx="5">
                  <c:v>H3/4-6</c:v>
                </c:pt>
                <c:pt idx="6">
                  <c:v>H3/7-9</c:v>
                </c:pt>
                <c:pt idx="7">
                  <c:v>H3/10-12</c:v>
                </c:pt>
                <c:pt idx="8">
                  <c:v>H4/1-3</c:v>
                </c:pt>
                <c:pt idx="9">
                  <c:v>H4/4-6</c:v>
                </c:pt>
                <c:pt idx="10">
                  <c:v>H4/7-9</c:v>
                </c:pt>
                <c:pt idx="11">
                  <c:v>H4/10-12</c:v>
                </c:pt>
                <c:pt idx="12">
                  <c:v>H5/1-3</c:v>
                </c:pt>
                <c:pt idx="13">
                  <c:v>H5/4-6</c:v>
                </c:pt>
                <c:pt idx="14">
                  <c:v>H5/7-9</c:v>
                </c:pt>
                <c:pt idx="15">
                  <c:v>H5/10-12</c:v>
                </c:pt>
                <c:pt idx="16">
                  <c:v>H6/1-3</c:v>
                </c:pt>
                <c:pt idx="17">
                  <c:v>H6/4-6</c:v>
                </c:pt>
                <c:pt idx="18">
                  <c:v>H6/7-9</c:v>
                </c:pt>
                <c:pt idx="19">
                  <c:v>H6/10-12</c:v>
                </c:pt>
                <c:pt idx="20">
                  <c:v>H7/1-3</c:v>
                </c:pt>
                <c:pt idx="21">
                  <c:v>H7/4-6</c:v>
                </c:pt>
                <c:pt idx="22">
                  <c:v>H7/7-9</c:v>
                </c:pt>
                <c:pt idx="23">
                  <c:v>H7/10-12</c:v>
                </c:pt>
                <c:pt idx="24">
                  <c:v>H8/1-3</c:v>
                </c:pt>
                <c:pt idx="25">
                  <c:v>H8/4-6</c:v>
                </c:pt>
                <c:pt idx="26">
                  <c:v>H8/7-9</c:v>
                </c:pt>
                <c:pt idx="27">
                  <c:v>H8/10-12</c:v>
                </c:pt>
                <c:pt idx="28">
                  <c:v>H9/1-3</c:v>
                </c:pt>
                <c:pt idx="29">
                  <c:v>H9/4-6</c:v>
                </c:pt>
                <c:pt idx="30">
                  <c:v>H9/7-9</c:v>
                </c:pt>
                <c:pt idx="31">
                  <c:v>H9/10-12</c:v>
                </c:pt>
                <c:pt idx="32">
                  <c:v>H10/1-3</c:v>
                </c:pt>
                <c:pt idx="33">
                  <c:v>H10/4-6</c:v>
                </c:pt>
                <c:pt idx="34">
                  <c:v>H10/7-9</c:v>
                </c:pt>
                <c:pt idx="35">
                  <c:v>H10/10-12</c:v>
                </c:pt>
                <c:pt idx="36">
                  <c:v>H11/1-3</c:v>
                </c:pt>
                <c:pt idx="37">
                  <c:v>H11/4-6</c:v>
                </c:pt>
                <c:pt idx="38">
                  <c:v>H11/7-9</c:v>
                </c:pt>
                <c:pt idx="39">
                  <c:v>H11/10-12</c:v>
                </c:pt>
                <c:pt idx="40">
                  <c:v>H12/1-3</c:v>
                </c:pt>
                <c:pt idx="41">
                  <c:v>H12/4-6</c:v>
                </c:pt>
                <c:pt idx="42">
                  <c:v>H12/7-9</c:v>
                </c:pt>
                <c:pt idx="43">
                  <c:v>H12/10-12</c:v>
                </c:pt>
                <c:pt idx="44">
                  <c:v>H13/1-3</c:v>
                </c:pt>
                <c:pt idx="45">
                  <c:v>H13/4-6</c:v>
                </c:pt>
                <c:pt idx="46">
                  <c:v>H13/7-9</c:v>
                </c:pt>
                <c:pt idx="47">
                  <c:v>H13/10-12</c:v>
                </c:pt>
              </c:strCache>
            </c:strRef>
          </c:cat>
          <c:val>
            <c:numRef>
              <c:f>'機械統計'!$Z$278:$Z$329</c:f>
              <c:numCache>
                <c:ptCount val="48"/>
                <c:pt idx="0">
                  <c:v>21264</c:v>
                </c:pt>
                <c:pt idx="1">
                  <c:v>26038</c:v>
                </c:pt>
                <c:pt idx="2">
                  <c:v>26398</c:v>
                </c:pt>
                <c:pt idx="3">
                  <c:v>26502</c:v>
                </c:pt>
                <c:pt idx="4">
                  <c:v>24774</c:v>
                </c:pt>
                <c:pt idx="5">
                  <c:v>22606</c:v>
                </c:pt>
                <c:pt idx="6">
                  <c:v>21548</c:v>
                </c:pt>
                <c:pt idx="7">
                  <c:v>20524</c:v>
                </c:pt>
                <c:pt idx="8">
                  <c:v>17674</c:v>
                </c:pt>
                <c:pt idx="9">
                  <c:v>18078</c:v>
                </c:pt>
                <c:pt idx="10">
                  <c:v>17806</c:v>
                </c:pt>
                <c:pt idx="11">
                  <c:v>16256</c:v>
                </c:pt>
                <c:pt idx="12">
                  <c:v>14882</c:v>
                </c:pt>
                <c:pt idx="13">
                  <c:v>16426</c:v>
                </c:pt>
                <c:pt idx="14">
                  <c:v>16449</c:v>
                </c:pt>
                <c:pt idx="15">
                  <c:v>14838</c:v>
                </c:pt>
                <c:pt idx="16">
                  <c:v>13826</c:v>
                </c:pt>
                <c:pt idx="17">
                  <c:v>15095</c:v>
                </c:pt>
                <c:pt idx="18">
                  <c:v>15579</c:v>
                </c:pt>
                <c:pt idx="19">
                  <c:v>15433</c:v>
                </c:pt>
                <c:pt idx="20">
                  <c:v>16655</c:v>
                </c:pt>
                <c:pt idx="21">
                  <c:v>16811</c:v>
                </c:pt>
                <c:pt idx="22">
                  <c:v>15656</c:v>
                </c:pt>
                <c:pt idx="23">
                  <c:v>14498</c:v>
                </c:pt>
                <c:pt idx="24">
                  <c:v>12590</c:v>
                </c:pt>
                <c:pt idx="25">
                  <c:v>15756</c:v>
                </c:pt>
                <c:pt idx="26">
                  <c:v>16790</c:v>
                </c:pt>
                <c:pt idx="27">
                  <c:v>16590</c:v>
                </c:pt>
                <c:pt idx="28">
                  <c:v>18590</c:v>
                </c:pt>
                <c:pt idx="29">
                  <c:v>18997</c:v>
                </c:pt>
                <c:pt idx="30">
                  <c:v>18583</c:v>
                </c:pt>
                <c:pt idx="31">
                  <c:v>17421</c:v>
                </c:pt>
                <c:pt idx="32">
                  <c:v>16404</c:v>
                </c:pt>
                <c:pt idx="33">
                  <c:v>16691</c:v>
                </c:pt>
                <c:pt idx="34">
                  <c:v>17075</c:v>
                </c:pt>
                <c:pt idx="35">
                  <c:v>16515</c:v>
                </c:pt>
                <c:pt idx="36">
                  <c:v>14249</c:v>
                </c:pt>
                <c:pt idx="37">
                  <c:v>13829</c:v>
                </c:pt>
                <c:pt idx="38">
                  <c:v>14965</c:v>
                </c:pt>
                <c:pt idx="39">
                  <c:v>14069</c:v>
                </c:pt>
                <c:pt idx="40">
                  <c:v>13177</c:v>
                </c:pt>
                <c:pt idx="41">
                  <c:v>12836</c:v>
                </c:pt>
                <c:pt idx="42">
                  <c:v>12753</c:v>
                </c:pt>
                <c:pt idx="43">
                  <c:v>11148</c:v>
                </c:pt>
                <c:pt idx="44">
                  <c:v>9458</c:v>
                </c:pt>
                <c:pt idx="45">
                  <c:v>9301</c:v>
                </c:pt>
                <c:pt idx="46">
                  <c:v>8164</c:v>
                </c:pt>
                <c:pt idx="47">
                  <c:v>7388</c:v>
                </c:pt>
              </c:numCache>
            </c:numRef>
          </c:val>
        </c:ser>
        <c:ser>
          <c:idx val="1"/>
          <c:order val="3"/>
          <c:tx>
            <c:strRef>
              <c:f>'機械統計'!$AA$277</c:f>
              <c:strCache>
                <c:ptCount val="1"/>
                <c:pt idx="0">
                  <c:v>両面配線板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'機械統計'!$W$278:$W$329</c:f>
              <c:strCache>
                <c:ptCount val="48"/>
                <c:pt idx="0">
                  <c:v>H2/1-3</c:v>
                </c:pt>
                <c:pt idx="1">
                  <c:v>H2/4-6</c:v>
                </c:pt>
                <c:pt idx="2">
                  <c:v>H2/7-9</c:v>
                </c:pt>
                <c:pt idx="3">
                  <c:v>H2/10-12</c:v>
                </c:pt>
                <c:pt idx="4">
                  <c:v>H3/1-3</c:v>
                </c:pt>
                <c:pt idx="5">
                  <c:v>H3/4-6</c:v>
                </c:pt>
                <c:pt idx="6">
                  <c:v>H3/7-9</c:v>
                </c:pt>
                <c:pt idx="7">
                  <c:v>H3/10-12</c:v>
                </c:pt>
                <c:pt idx="8">
                  <c:v>H4/1-3</c:v>
                </c:pt>
                <c:pt idx="9">
                  <c:v>H4/4-6</c:v>
                </c:pt>
                <c:pt idx="10">
                  <c:v>H4/7-9</c:v>
                </c:pt>
                <c:pt idx="11">
                  <c:v>H4/10-12</c:v>
                </c:pt>
                <c:pt idx="12">
                  <c:v>H5/1-3</c:v>
                </c:pt>
                <c:pt idx="13">
                  <c:v>H5/4-6</c:v>
                </c:pt>
                <c:pt idx="14">
                  <c:v>H5/7-9</c:v>
                </c:pt>
                <c:pt idx="15">
                  <c:v>H5/10-12</c:v>
                </c:pt>
                <c:pt idx="16">
                  <c:v>H6/1-3</c:v>
                </c:pt>
                <c:pt idx="17">
                  <c:v>H6/4-6</c:v>
                </c:pt>
                <c:pt idx="18">
                  <c:v>H6/7-9</c:v>
                </c:pt>
                <c:pt idx="19">
                  <c:v>H6/10-12</c:v>
                </c:pt>
                <c:pt idx="20">
                  <c:v>H7/1-3</c:v>
                </c:pt>
                <c:pt idx="21">
                  <c:v>H7/4-6</c:v>
                </c:pt>
                <c:pt idx="22">
                  <c:v>H7/7-9</c:v>
                </c:pt>
                <c:pt idx="23">
                  <c:v>H7/10-12</c:v>
                </c:pt>
                <c:pt idx="24">
                  <c:v>H8/1-3</c:v>
                </c:pt>
                <c:pt idx="25">
                  <c:v>H8/4-6</c:v>
                </c:pt>
                <c:pt idx="26">
                  <c:v>H8/7-9</c:v>
                </c:pt>
                <c:pt idx="27">
                  <c:v>H8/10-12</c:v>
                </c:pt>
                <c:pt idx="28">
                  <c:v>H9/1-3</c:v>
                </c:pt>
                <c:pt idx="29">
                  <c:v>H9/4-6</c:v>
                </c:pt>
                <c:pt idx="30">
                  <c:v>H9/7-9</c:v>
                </c:pt>
                <c:pt idx="31">
                  <c:v>H9/10-12</c:v>
                </c:pt>
                <c:pt idx="32">
                  <c:v>H10/1-3</c:v>
                </c:pt>
                <c:pt idx="33">
                  <c:v>H10/4-6</c:v>
                </c:pt>
                <c:pt idx="34">
                  <c:v>H10/7-9</c:v>
                </c:pt>
                <c:pt idx="35">
                  <c:v>H10/10-12</c:v>
                </c:pt>
                <c:pt idx="36">
                  <c:v>H11/1-3</c:v>
                </c:pt>
                <c:pt idx="37">
                  <c:v>H11/4-6</c:v>
                </c:pt>
                <c:pt idx="38">
                  <c:v>H11/7-9</c:v>
                </c:pt>
                <c:pt idx="39">
                  <c:v>H11/10-12</c:v>
                </c:pt>
                <c:pt idx="40">
                  <c:v>H12/1-3</c:v>
                </c:pt>
                <c:pt idx="41">
                  <c:v>H12/4-6</c:v>
                </c:pt>
                <c:pt idx="42">
                  <c:v>H12/7-9</c:v>
                </c:pt>
                <c:pt idx="43">
                  <c:v>H12/10-12</c:v>
                </c:pt>
                <c:pt idx="44">
                  <c:v>H13/1-3</c:v>
                </c:pt>
                <c:pt idx="45">
                  <c:v>H13/4-6</c:v>
                </c:pt>
                <c:pt idx="46">
                  <c:v>H13/7-9</c:v>
                </c:pt>
                <c:pt idx="47">
                  <c:v>H13/10-12</c:v>
                </c:pt>
              </c:strCache>
            </c:strRef>
          </c:cat>
          <c:val>
            <c:numRef>
              <c:f>'機械統計'!$AA$278:$AA$329</c:f>
              <c:numCache>
                <c:ptCount val="48"/>
                <c:pt idx="0">
                  <c:v>43434</c:v>
                </c:pt>
                <c:pt idx="1">
                  <c:v>51223</c:v>
                </c:pt>
                <c:pt idx="2">
                  <c:v>50889</c:v>
                </c:pt>
                <c:pt idx="3">
                  <c:v>52052</c:v>
                </c:pt>
                <c:pt idx="4">
                  <c:v>49773</c:v>
                </c:pt>
                <c:pt idx="5">
                  <c:v>51658</c:v>
                </c:pt>
                <c:pt idx="6">
                  <c:v>52764</c:v>
                </c:pt>
                <c:pt idx="7">
                  <c:v>51523</c:v>
                </c:pt>
                <c:pt idx="8">
                  <c:v>45207</c:v>
                </c:pt>
                <c:pt idx="9">
                  <c:v>47146</c:v>
                </c:pt>
                <c:pt idx="10">
                  <c:v>48725</c:v>
                </c:pt>
                <c:pt idx="11">
                  <c:v>46206</c:v>
                </c:pt>
                <c:pt idx="12">
                  <c:v>43283</c:v>
                </c:pt>
                <c:pt idx="13">
                  <c:v>46005</c:v>
                </c:pt>
                <c:pt idx="14">
                  <c:v>48252</c:v>
                </c:pt>
                <c:pt idx="15">
                  <c:v>41195</c:v>
                </c:pt>
                <c:pt idx="16">
                  <c:v>42644</c:v>
                </c:pt>
                <c:pt idx="17">
                  <c:v>39287</c:v>
                </c:pt>
                <c:pt idx="18">
                  <c:v>40376</c:v>
                </c:pt>
                <c:pt idx="19">
                  <c:v>38772</c:v>
                </c:pt>
                <c:pt idx="20">
                  <c:v>39684</c:v>
                </c:pt>
                <c:pt idx="21">
                  <c:v>42154</c:v>
                </c:pt>
                <c:pt idx="22">
                  <c:v>42232</c:v>
                </c:pt>
                <c:pt idx="23">
                  <c:v>47409</c:v>
                </c:pt>
                <c:pt idx="24">
                  <c:v>39323</c:v>
                </c:pt>
                <c:pt idx="25">
                  <c:v>36907</c:v>
                </c:pt>
                <c:pt idx="26">
                  <c:v>39471</c:v>
                </c:pt>
                <c:pt idx="27">
                  <c:v>42329</c:v>
                </c:pt>
                <c:pt idx="28">
                  <c:v>46254</c:v>
                </c:pt>
                <c:pt idx="29">
                  <c:v>46513</c:v>
                </c:pt>
                <c:pt idx="30">
                  <c:v>49873</c:v>
                </c:pt>
                <c:pt idx="31">
                  <c:v>51795</c:v>
                </c:pt>
                <c:pt idx="32">
                  <c:v>47154</c:v>
                </c:pt>
                <c:pt idx="33">
                  <c:v>41439</c:v>
                </c:pt>
                <c:pt idx="34">
                  <c:v>44816</c:v>
                </c:pt>
                <c:pt idx="35">
                  <c:v>42310</c:v>
                </c:pt>
                <c:pt idx="36">
                  <c:v>37927</c:v>
                </c:pt>
                <c:pt idx="37">
                  <c:v>38038</c:v>
                </c:pt>
                <c:pt idx="38">
                  <c:v>40996</c:v>
                </c:pt>
                <c:pt idx="39">
                  <c:v>39359</c:v>
                </c:pt>
                <c:pt idx="40">
                  <c:v>40858</c:v>
                </c:pt>
                <c:pt idx="41">
                  <c:v>38865</c:v>
                </c:pt>
                <c:pt idx="42">
                  <c:v>42779</c:v>
                </c:pt>
                <c:pt idx="43">
                  <c:v>44661</c:v>
                </c:pt>
                <c:pt idx="44">
                  <c:v>40241</c:v>
                </c:pt>
                <c:pt idx="45">
                  <c:v>34180</c:v>
                </c:pt>
                <c:pt idx="46">
                  <c:v>28468</c:v>
                </c:pt>
                <c:pt idx="47">
                  <c:v>24536</c:v>
                </c:pt>
              </c:numCache>
            </c:numRef>
          </c:val>
        </c:ser>
        <c:ser>
          <c:idx val="2"/>
          <c:order val="4"/>
          <c:tx>
            <c:strRef>
              <c:f>'機械統計'!$AB$277</c:f>
              <c:strCache>
                <c:ptCount val="1"/>
                <c:pt idx="0">
                  <c:v>多層配線板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'機械統計'!$W$278:$W$329</c:f>
              <c:strCache>
                <c:ptCount val="48"/>
                <c:pt idx="0">
                  <c:v>H2/1-3</c:v>
                </c:pt>
                <c:pt idx="1">
                  <c:v>H2/4-6</c:v>
                </c:pt>
                <c:pt idx="2">
                  <c:v>H2/7-9</c:v>
                </c:pt>
                <c:pt idx="3">
                  <c:v>H2/10-12</c:v>
                </c:pt>
                <c:pt idx="4">
                  <c:v>H3/1-3</c:v>
                </c:pt>
                <c:pt idx="5">
                  <c:v>H3/4-6</c:v>
                </c:pt>
                <c:pt idx="6">
                  <c:v>H3/7-9</c:v>
                </c:pt>
                <c:pt idx="7">
                  <c:v>H3/10-12</c:v>
                </c:pt>
                <c:pt idx="8">
                  <c:v>H4/1-3</c:v>
                </c:pt>
                <c:pt idx="9">
                  <c:v>H4/4-6</c:v>
                </c:pt>
                <c:pt idx="10">
                  <c:v>H4/7-9</c:v>
                </c:pt>
                <c:pt idx="11">
                  <c:v>H4/10-12</c:v>
                </c:pt>
                <c:pt idx="12">
                  <c:v>H5/1-3</c:v>
                </c:pt>
                <c:pt idx="13">
                  <c:v>H5/4-6</c:v>
                </c:pt>
                <c:pt idx="14">
                  <c:v>H5/7-9</c:v>
                </c:pt>
                <c:pt idx="15">
                  <c:v>H5/10-12</c:v>
                </c:pt>
                <c:pt idx="16">
                  <c:v>H6/1-3</c:v>
                </c:pt>
                <c:pt idx="17">
                  <c:v>H6/4-6</c:v>
                </c:pt>
                <c:pt idx="18">
                  <c:v>H6/7-9</c:v>
                </c:pt>
                <c:pt idx="19">
                  <c:v>H6/10-12</c:v>
                </c:pt>
                <c:pt idx="20">
                  <c:v>H7/1-3</c:v>
                </c:pt>
                <c:pt idx="21">
                  <c:v>H7/4-6</c:v>
                </c:pt>
                <c:pt idx="22">
                  <c:v>H7/7-9</c:v>
                </c:pt>
                <c:pt idx="23">
                  <c:v>H7/10-12</c:v>
                </c:pt>
                <c:pt idx="24">
                  <c:v>H8/1-3</c:v>
                </c:pt>
                <c:pt idx="25">
                  <c:v>H8/4-6</c:v>
                </c:pt>
                <c:pt idx="26">
                  <c:v>H8/7-9</c:v>
                </c:pt>
                <c:pt idx="27">
                  <c:v>H8/10-12</c:v>
                </c:pt>
                <c:pt idx="28">
                  <c:v>H9/1-3</c:v>
                </c:pt>
                <c:pt idx="29">
                  <c:v>H9/4-6</c:v>
                </c:pt>
                <c:pt idx="30">
                  <c:v>H9/7-9</c:v>
                </c:pt>
                <c:pt idx="31">
                  <c:v>H9/10-12</c:v>
                </c:pt>
                <c:pt idx="32">
                  <c:v>H10/1-3</c:v>
                </c:pt>
                <c:pt idx="33">
                  <c:v>H10/4-6</c:v>
                </c:pt>
                <c:pt idx="34">
                  <c:v>H10/7-9</c:v>
                </c:pt>
                <c:pt idx="35">
                  <c:v>H10/10-12</c:v>
                </c:pt>
                <c:pt idx="36">
                  <c:v>H11/1-3</c:v>
                </c:pt>
                <c:pt idx="37">
                  <c:v>H11/4-6</c:v>
                </c:pt>
                <c:pt idx="38">
                  <c:v>H11/7-9</c:v>
                </c:pt>
                <c:pt idx="39">
                  <c:v>H11/10-12</c:v>
                </c:pt>
                <c:pt idx="40">
                  <c:v>H12/1-3</c:v>
                </c:pt>
                <c:pt idx="41">
                  <c:v>H12/4-6</c:v>
                </c:pt>
                <c:pt idx="42">
                  <c:v>H12/7-9</c:v>
                </c:pt>
                <c:pt idx="43">
                  <c:v>H12/10-12</c:v>
                </c:pt>
                <c:pt idx="44">
                  <c:v>H13/1-3</c:v>
                </c:pt>
                <c:pt idx="45">
                  <c:v>H13/4-6</c:v>
                </c:pt>
                <c:pt idx="46">
                  <c:v>H13/7-9</c:v>
                </c:pt>
                <c:pt idx="47">
                  <c:v>H13/10-12</c:v>
                </c:pt>
              </c:strCache>
            </c:strRef>
          </c:cat>
          <c:val>
            <c:numRef>
              <c:f>'機械統計'!$AB$278:$AB$329</c:f>
              <c:numCache>
                <c:ptCount val="48"/>
                <c:pt idx="0">
                  <c:v>53719</c:v>
                </c:pt>
                <c:pt idx="1">
                  <c:v>59269</c:v>
                </c:pt>
                <c:pt idx="2">
                  <c:v>65444</c:v>
                </c:pt>
                <c:pt idx="3">
                  <c:v>70074</c:v>
                </c:pt>
                <c:pt idx="4">
                  <c:v>79739</c:v>
                </c:pt>
                <c:pt idx="5">
                  <c:v>84253</c:v>
                </c:pt>
                <c:pt idx="6">
                  <c:v>81538</c:v>
                </c:pt>
                <c:pt idx="7">
                  <c:v>78722</c:v>
                </c:pt>
                <c:pt idx="8">
                  <c:v>64492</c:v>
                </c:pt>
                <c:pt idx="9">
                  <c:v>71732</c:v>
                </c:pt>
                <c:pt idx="10">
                  <c:v>72506</c:v>
                </c:pt>
                <c:pt idx="11">
                  <c:v>75141</c:v>
                </c:pt>
                <c:pt idx="12">
                  <c:v>65810</c:v>
                </c:pt>
                <c:pt idx="13">
                  <c:v>68429</c:v>
                </c:pt>
                <c:pt idx="14">
                  <c:v>67017</c:v>
                </c:pt>
                <c:pt idx="15">
                  <c:v>65191</c:v>
                </c:pt>
                <c:pt idx="16">
                  <c:v>59505</c:v>
                </c:pt>
                <c:pt idx="17">
                  <c:v>63853</c:v>
                </c:pt>
                <c:pt idx="18">
                  <c:v>67059</c:v>
                </c:pt>
                <c:pt idx="19">
                  <c:v>78934</c:v>
                </c:pt>
                <c:pt idx="20">
                  <c:v>71156</c:v>
                </c:pt>
                <c:pt idx="21">
                  <c:v>80281</c:v>
                </c:pt>
                <c:pt idx="22">
                  <c:v>83362</c:v>
                </c:pt>
                <c:pt idx="23">
                  <c:v>94708</c:v>
                </c:pt>
                <c:pt idx="24">
                  <c:v>84442</c:v>
                </c:pt>
                <c:pt idx="25">
                  <c:v>95768</c:v>
                </c:pt>
                <c:pt idx="26">
                  <c:v>99224</c:v>
                </c:pt>
                <c:pt idx="27">
                  <c:v>107870</c:v>
                </c:pt>
                <c:pt idx="28">
                  <c:v>106891</c:v>
                </c:pt>
                <c:pt idx="29">
                  <c:v>116115</c:v>
                </c:pt>
                <c:pt idx="30">
                  <c:v>120581</c:v>
                </c:pt>
                <c:pt idx="31">
                  <c:v>122370</c:v>
                </c:pt>
                <c:pt idx="32">
                  <c:v>115248</c:v>
                </c:pt>
                <c:pt idx="33">
                  <c:v>120670</c:v>
                </c:pt>
                <c:pt idx="34">
                  <c:v>125604</c:v>
                </c:pt>
                <c:pt idx="35">
                  <c:v>129688</c:v>
                </c:pt>
                <c:pt idx="36">
                  <c:v>125275</c:v>
                </c:pt>
                <c:pt idx="37">
                  <c:v>124735</c:v>
                </c:pt>
                <c:pt idx="38">
                  <c:v>131869</c:v>
                </c:pt>
                <c:pt idx="39">
                  <c:v>129735</c:v>
                </c:pt>
                <c:pt idx="40">
                  <c:v>126533</c:v>
                </c:pt>
                <c:pt idx="41">
                  <c:v>135625</c:v>
                </c:pt>
                <c:pt idx="42">
                  <c:v>146373</c:v>
                </c:pt>
                <c:pt idx="43">
                  <c:v>158437</c:v>
                </c:pt>
                <c:pt idx="44">
                  <c:v>145997</c:v>
                </c:pt>
                <c:pt idx="45">
                  <c:v>125724</c:v>
                </c:pt>
                <c:pt idx="46">
                  <c:v>113271</c:v>
                </c:pt>
                <c:pt idx="47">
                  <c:v>111431</c:v>
                </c:pt>
              </c:numCache>
            </c:numRef>
          </c:val>
        </c:ser>
        <c:ser>
          <c:idx val="3"/>
          <c:order val="5"/>
          <c:tx>
            <c:strRef>
              <c:f>'機械統計'!$AC$277</c:f>
              <c:strCache>
                <c:ptCount val="1"/>
                <c:pt idx="0">
                  <c:v>ﾌﾚｷｼﾌﾞﾙ配線板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'機械統計'!$W$278:$W$329</c:f>
              <c:strCache>
                <c:ptCount val="48"/>
                <c:pt idx="0">
                  <c:v>H2/1-3</c:v>
                </c:pt>
                <c:pt idx="1">
                  <c:v>H2/4-6</c:v>
                </c:pt>
                <c:pt idx="2">
                  <c:v>H2/7-9</c:v>
                </c:pt>
                <c:pt idx="3">
                  <c:v>H2/10-12</c:v>
                </c:pt>
                <c:pt idx="4">
                  <c:v>H3/1-3</c:v>
                </c:pt>
                <c:pt idx="5">
                  <c:v>H3/4-6</c:v>
                </c:pt>
                <c:pt idx="6">
                  <c:v>H3/7-9</c:v>
                </c:pt>
                <c:pt idx="7">
                  <c:v>H3/10-12</c:v>
                </c:pt>
                <c:pt idx="8">
                  <c:v>H4/1-3</c:v>
                </c:pt>
                <c:pt idx="9">
                  <c:v>H4/4-6</c:v>
                </c:pt>
                <c:pt idx="10">
                  <c:v>H4/7-9</c:v>
                </c:pt>
                <c:pt idx="11">
                  <c:v>H4/10-12</c:v>
                </c:pt>
                <c:pt idx="12">
                  <c:v>H5/1-3</c:v>
                </c:pt>
                <c:pt idx="13">
                  <c:v>H5/4-6</c:v>
                </c:pt>
                <c:pt idx="14">
                  <c:v>H5/7-9</c:v>
                </c:pt>
                <c:pt idx="15">
                  <c:v>H5/10-12</c:v>
                </c:pt>
                <c:pt idx="16">
                  <c:v>H6/1-3</c:v>
                </c:pt>
                <c:pt idx="17">
                  <c:v>H6/4-6</c:v>
                </c:pt>
                <c:pt idx="18">
                  <c:v>H6/7-9</c:v>
                </c:pt>
                <c:pt idx="19">
                  <c:v>H6/10-12</c:v>
                </c:pt>
                <c:pt idx="20">
                  <c:v>H7/1-3</c:v>
                </c:pt>
                <c:pt idx="21">
                  <c:v>H7/4-6</c:v>
                </c:pt>
                <c:pt idx="22">
                  <c:v>H7/7-9</c:v>
                </c:pt>
                <c:pt idx="23">
                  <c:v>H7/10-12</c:v>
                </c:pt>
                <c:pt idx="24">
                  <c:v>H8/1-3</c:v>
                </c:pt>
                <c:pt idx="25">
                  <c:v>H8/4-6</c:v>
                </c:pt>
                <c:pt idx="26">
                  <c:v>H8/7-9</c:v>
                </c:pt>
                <c:pt idx="27">
                  <c:v>H8/10-12</c:v>
                </c:pt>
                <c:pt idx="28">
                  <c:v>H9/1-3</c:v>
                </c:pt>
                <c:pt idx="29">
                  <c:v>H9/4-6</c:v>
                </c:pt>
                <c:pt idx="30">
                  <c:v>H9/7-9</c:v>
                </c:pt>
                <c:pt idx="31">
                  <c:v>H9/10-12</c:v>
                </c:pt>
                <c:pt idx="32">
                  <c:v>H10/1-3</c:v>
                </c:pt>
                <c:pt idx="33">
                  <c:v>H10/4-6</c:v>
                </c:pt>
                <c:pt idx="34">
                  <c:v>H10/7-9</c:v>
                </c:pt>
                <c:pt idx="35">
                  <c:v>H10/10-12</c:v>
                </c:pt>
                <c:pt idx="36">
                  <c:v>H11/1-3</c:v>
                </c:pt>
                <c:pt idx="37">
                  <c:v>H11/4-6</c:v>
                </c:pt>
                <c:pt idx="38">
                  <c:v>H11/7-9</c:v>
                </c:pt>
                <c:pt idx="39">
                  <c:v>H11/10-12</c:v>
                </c:pt>
                <c:pt idx="40">
                  <c:v>H12/1-3</c:v>
                </c:pt>
                <c:pt idx="41">
                  <c:v>H12/4-6</c:v>
                </c:pt>
                <c:pt idx="42">
                  <c:v>H12/7-9</c:v>
                </c:pt>
                <c:pt idx="43">
                  <c:v>H12/10-12</c:v>
                </c:pt>
                <c:pt idx="44">
                  <c:v>H13/1-3</c:v>
                </c:pt>
                <c:pt idx="45">
                  <c:v>H13/4-6</c:v>
                </c:pt>
                <c:pt idx="46">
                  <c:v>H13/7-9</c:v>
                </c:pt>
                <c:pt idx="47">
                  <c:v>H13/10-12</c:v>
                </c:pt>
              </c:strCache>
            </c:strRef>
          </c:cat>
          <c:val>
            <c:numRef>
              <c:f>'機械統計'!$AC$278:$AC$329</c:f>
              <c:numCache>
                <c:ptCount val="48"/>
                <c:pt idx="0">
                  <c:v>7997</c:v>
                </c:pt>
                <c:pt idx="1">
                  <c:v>8615</c:v>
                </c:pt>
                <c:pt idx="2">
                  <c:v>9393</c:v>
                </c:pt>
                <c:pt idx="3">
                  <c:v>10400</c:v>
                </c:pt>
                <c:pt idx="4">
                  <c:v>10528</c:v>
                </c:pt>
                <c:pt idx="5">
                  <c:v>11244</c:v>
                </c:pt>
                <c:pt idx="6">
                  <c:v>11412</c:v>
                </c:pt>
                <c:pt idx="7">
                  <c:v>11112</c:v>
                </c:pt>
                <c:pt idx="8">
                  <c:v>10240</c:v>
                </c:pt>
                <c:pt idx="9">
                  <c:v>10123</c:v>
                </c:pt>
                <c:pt idx="10">
                  <c:v>10953</c:v>
                </c:pt>
                <c:pt idx="11">
                  <c:v>10143</c:v>
                </c:pt>
                <c:pt idx="12">
                  <c:v>9936</c:v>
                </c:pt>
                <c:pt idx="13">
                  <c:v>11016</c:v>
                </c:pt>
                <c:pt idx="14">
                  <c:v>11940</c:v>
                </c:pt>
                <c:pt idx="15">
                  <c:v>11217</c:v>
                </c:pt>
                <c:pt idx="16">
                  <c:v>11605</c:v>
                </c:pt>
                <c:pt idx="17">
                  <c:v>13768</c:v>
                </c:pt>
                <c:pt idx="18">
                  <c:v>13870</c:v>
                </c:pt>
                <c:pt idx="19">
                  <c:v>14239</c:v>
                </c:pt>
                <c:pt idx="20">
                  <c:v>22048</c:v>
                </c:pt>
                <c:pt idx="21">
                  <c:v>25463</c:v>
                </c:pt>
                <c:pt idx="22">
                  <c:v>26516</c:v>
                </c:pt>
                <c:pt idx="23">
                  <c:v>28896</c:v>
                </c:pt>
                <c:pt idx="24">
                  <c:v>26666</c:v>
                </c:pt>
                <c:pt idx="25">
                  <c:v>28223</c:v>
                </c:pt>
                <c:pt idx="26">
                  <c:v>29030</c:v>
                </c:pt>
                <c:pt idx="27">
                  <c:v>31689</c:v>
                </c:pt>
                <c:pt idx="28">
                  <c:v>35267</c:v>
                </c:pt>
                <c:pt idx="29">
                  <c:v>36537</c:v>
                </c:pt>
                <c:pt idx="30">
                  <c:v>35541</c:v>
                </c:pt>
                <c:pt idx="31">
                  <c:v>36179</c:v>
                </c:pt>
                <c:pt idx="32">
                  <c:v>34732</c:v>
                </c:pt>
                <c:pt idx="33">
                  <c:v>35989</c:v>
                </c:pt>
                <c:pt idx="34">
                  <c:v>38709</c:v>
                </c:pt>
                <c:pt idx="35">
                  <c:v>39114</c:v>
                </c:pt>
                <c:pt idx="36">
                  <c:v>39766</c:v>
                </c:pt>
                <c:pt idx="37">
                  <c:v>41102</c:v>
                </c:pt>
                <c:pt idx="38">
                  <c:v>43059</c:v>
                </c:pt>
                <c:pt idx="39">
                  <c:v>42646</c:v>
                </c:pt>
                <c:pt idx="40">
                  <c:v>37147</c:v>
                </c:pt>
                <c:pt idx="41">
                  <c:v>42109</c:v>
                </c:pt>
                <c:pt idx="42">
                  <c:v>44252</c:v>
                </c:pt>
                <c:pt idx="43">
                  <c:v>42421</c:v>
                </c:pt>
                <c:pt idx="44">
                  <c:v>35779</c:v>
                </c:pt>
                <c:pt idx="45">
                  <c:v>32831</c:v>
                </c:pt>
                <c:pt idx="46">
                  <c:v>32146</c:v>
                </c:pt>
                <c:pt idx="47">
                  <c:v>31445</c:v>
                </c:pt>
              </c:numCache>
            </c:numRef>
          </c:val>
        </c:ser>
        <c:axId val="41595910"/>
        <c:axId val="38818871"/>
      </c:barChart>
      <c:catAx>
        <c:axId val="41595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ゴシック"/>
                    <a:ea typeface="ＭＳ ゴシック"/>
                    <a:cs typeface="ＭＳ ゴシック"/>
                  </a:rPr>
                  <a:t>年/四半期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818871"/>
        <c:crosses val="autoZero"/>
        <c:auto val="1"/>
        <c:lblOffset val="100"/>
        <c:noMultiLvlLbl val="0"/>
      </c:catAx>
      <c:valAx>
        <c:axId val="388188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ゴシック"/>
                    <a:ea typeface="ＭＳ ゴシック"/>
                    <a:cs typeface="ＭＳ ゴシック"/>
                  </a:rPr>
                  <a:t>生産金額(百万円/四半期)</a:t>
                </a:r>
              </a:p>
            </c:rich>
          </c:tx>
          <c:layout>
            <c:manualLayout>
              <c:xMode val="factor"/>
              <c:yMode val="factor"/>
              <c:x val="0.048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595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475"/>
          <c:y val="0.1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ゴシック"/>
                <a:ea typeface="ＭＳ ゴシック"/>
                <a:cs typeface="ＭＳ ゴシック"/>
              </a:rPr>
              <a:t>プリント配線板品種別四半期生産数量推移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675"/>
          <c:w val="0.932"/>
          <c:h val="0.873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'機械統計'!$P$277</c:f>
              <c:strCache>
                <c:ptCount val="1"/>
                <c:pt idx="0">
                  <c:v>プリント配線板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'機械統計'!$O$278:$O$329</c:f>
              <c:strCache>
                <c:ptCount val="48"/>
                <c:pt idx="0">
                  <c:v>H2/1-3</c:v>
                </c:pt>
                <c:pt idx="1">
                  <c:v>H2/4-6</c:v>
                </c:pt>
                <c:pt idx="2">
                  <c:v>H2/7-9</c:v>
                </c:pt>
                <c:pt idx="3">
                  <c:v>H2/10-12</c:v>
                </c:pt>
                <c:pt idx="4">
                  <c:v>H3/1-3</c:v>
                </c:pt>
                <c:pt idx="5">
                  <c:v>H3/4-6</c:v>
                </c:pt>
                <c:pt idx="6">
                  <c:v>H3/7-9</c:v>
                </c:pt>
                <c:pt idx="7">
                  <c:v>H3/10-12</c:v>
                </c:pt>
                <c:pt idx="8">
                  <c:v>H4/1-3</c:v>
                </c:pt>
                <c:pt idx="9">
                  <c:v>H4/4-6</c:v>
                </c:pt>
                <c:pt idx="10">
                  <c:v>H4/7-9</c:v>
                </c:pt>
                <c:pt idx="11">
                  <c:v>H4/10-12</c:v>
                </c:pt>
                <c:pt idx="12">
                  <c:v>H5/1-3</c:v>
                </c:pt>
                <c:pt idx="13">
                  <c:v>H5/4-6</c:v>
                </c:pt>
                <c:pt idx="14">
                  <c:v>H5/7-9</c:v>
                </c:pt>
                <c:pt idx="15">
                  <c:v>H5/10-12</c:v>
                </c:pt>
                <c:pt idx="16">
                  <c:v>H6/1-3</c:v>
                </c:pt>
                <c:pt idx="17">
                  <c:v>H6/4-6</c:v>
                </c:pt>
                <c:pt idx="18">
                  <c:v>H6/7-9</c:v>
                </c:pt>
                <c:pt idx="19">
                  <c:v>H6/10-12</c:v>
                </c:pt>
                <c:pt idx="20">
                  <c:v>H7/1-3</c:v>
                </c:pt>
                <c:pt idx="21">
                  <c:v>H7/4-6</c:v>
                </c:pt>
                <c:pt idx="22">
                  <c:v>H7/7-9</c:v>
                </c:pt>
                <c:pt idx="23">
                  <c:v>H7/10-12</c:v>
                </c:pt>
                <c:pt idx="24">
                  <c:v>H8/1-3</c:v>
                </c:pt>
                <c:pt idx="25">
                  <c:v>H8/4-6</c:v>
                </c:pt>
                <c:pt idx="26">
                  <c:v>H8/7-9</c:v>
                </c:pt>
                <c:pt idx="27">
                  <c:v>H8/10-12</c:v>
                </c:pt>
                <c:pt idx="28">
                  <c:v>H9/1-3</c:v>
                </c:pt>
                <c:pt idx="29">
                  <c:v>H9/4-6</c:v>
                </c:pt>
                <c:pt idx="30">
                  <c:v>H9/7-9</c:v>
                </c:pt>
                <c:pt idx="31">
                  <c:v>H9/10-12</c:v>
                </c:pt>
                <c:pt idx="32">
                  <c:v>H10/1-3</c:v>
                </c:pt>
                <c:pt idx="33">
                  <c:v>H10/4-6</c:v>
                </c:pt>
                <c:pt idx="34">
                  <c:v>H10/7-9</c:v>
                </c:pt>
                <c:pt idx="35">
                  <c:v>H10/10-12</c:v>
                </c:pt>
                <c:pt idx="36">
                  <c:v>H11/1-3</c:v>
                </c:pt>
                <c:pt idx="37">
                  <c:v>H11/4-6</c:v>
                </c:pt>
                <c:pt idx="38">
                  <c:v>H11/7-9</c:v>
                </c:pt>
                <c:pt idx="39">
                  <c:v>H11/10-12</c:v>
                </c:pt>
                <c:pt idx="40">
                  <c:v>H12/1-3</c:v>
                </c:pt>
                <c:pt idx="41">
                  <c:v>H12/4-6</c:v>
                </c:pt>
                <c:pt idx="42">
                  <c:v>H12/7-9</c:v>
                </c:pt>
                <c:pt idx="43">
                  <c:v>H12/10-12</c:v>
                </c:pt>
                <c:pt idx="44">
                  <c:v>H13/1-3</c:v>
                </c:pt>
                <c:pt idx="45">
                  <c:v>H13/4-6</c:v>
                </c:pt>
                <c:pt idx="46">
                  <c:v>H13/7-9</c:v>
                </c:pt>
                <c:pt idx="47">
                  <c:v>H13/10-12</c:v>
                </c:pt>
              </c:strCache>
            </c:strRef>
          </c:cat>
          <c:val>
            <c:numRef>
              <c:f>'機械統計'!$P$278:$P$329</c:f>
            </c:numRef>
          </c:val>
        </c:ser>
        <c:ser>
          <c:idx val="5"/>
          <c:order val="1"/>
          <c:tx>
            <c:strRef>
              <c:f>'機械統計'!$Q$277</c:f>
              <c:strCache>
                <c:ptCount val="1"/>
                <c:pt idx="0">
                  <c:v>リジッド配線板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'機械統計'!$O$278:$O$329</c:f>
              <c:strCache>
                <c:ptCount val="48"/>
                <c:pt idx="0">
                  <c:v>H2/1-3</c:v>
                </c:pt>
                <c:pt idx="1">
                  <c:v>H2/4-6</c:v>
                </c:pt>
                <c:pt idx="2">
                  <c:v>H2/7-9</c:v>
                </c:pt>
                <c:pt idx="3">
                  <c:v>H2/10-12</c:v>
                </c:pt>
                <c:pt idx="4">
                  <c:v>H3/1-3</c:v>
                </c:pt>
                <c:pt idx="5">
                  <c:v>H3/4-6</c:v>
                </c:pt>
                <c:pt idx="6">
                  <c:v>H3/7-9</c:v>
                </c:pt>
                <c:pt idx="7">
                  <c:v>H3/10-12</c:v>
                </c:pt>
                <c:pt idx="8">
                  <c:v>H4/1-3</c:v>
                </c:pt>
                <c:pt idx="9">
                  <c:v>H4/4-6</c:v>
                </c:pt>
                <c:pt idx="10">
                  <c:v>H4/7-9</c:v>
                </c:pt>
                <c:pt idx="11">
                  <c:v>H4/10-12</c:v>
                </c:pt>
                <c:pt idx="12">
                  <c:v>H5/1-3</c:v>
                </c:pt>
                <c:pt idx="13">
                  <c:v>H5/4-6</c:v>
                </c:pt>
                <c:pt idx="14">
                  <c:v>H5/7-9</c:v>
                </c:pt>
                <c:pt idx="15">
                  <c:v>H5/10-12</c:v>
                </c:pt>
                <c:pt idx="16">
                  <c:v>H6/1-3</c:v>
                </c:pt>
                <c:pt idx="17">
                  <c:v>H6/4-6</c:v>
                </c:pt>
                <c:pt idx="18">
                  <c:v>H6/7-9</c:v>
                </c:pt>
                <c:pt idx="19">
                  <c:v>H6/10-12</c:v>
                </c:pt>
                <c:pt idx="20">
                  <c:v>H7/1-3</c:v>
                </c:pt>
                <c:pt idx="21">
                  <c:v>H7/4-6</c:v>
                </c:pt>
                <c:pt idx="22">
                  <c:v>H7/7-9</c:v>
                </c:pt>
                <c:pt idx="23">
                  <c:v>H7/10-12</c:v>
                </c:pt>
                <c:pt idx="24">
                  <c:v>H8/1-3</c:v>
                </c:pt>
                <c:pt idx="25">
                  <c:v>H8/4-6</c:v>
                </c:pt>
                <c:pt idx="26">
                  <c:v>H8/7-9</c:v>
                </c:pt>
                <c:pt idx="27">
                  <c:v>H8/10-12</c:v>
                </c:pt>
                <c:pt idx="28">
                  <c:v>H9/1-3</c:v>
                </c:pt>
                <c:pt idx="29">
                  <c:v>H9/4-6</c:v>
                </c:pt>
                <c:pt idx="30">
                  <c:v>H9/7-9</c:v>
                </c:pt>
                <c:pt idx="31">
                  <c:v>H9/10-12</c:v>
                </c:pt>
                <c:pt idx="32">
                  <c:v>H10/1-3</c:v>
                </c:pt>
                <c:pt idx="33">
                  <c:v>H10/4-6</c:v>
                </c:pt>
                <c:pt idx="34">
                  <c:v>H10/7-9</c:v>
                </c:pt>
                <c:pt idx="35">
                  <c:v>H10/10-12</c:v>
                </c:pt>
                <c:pt idx="36">
                  <c:v>H11/1-3</c:v>
                </c:pt>
                <c:pt idx="37">
                  <c:v>H11/4-6</c:v>
                </c:pt>
                <c:pt idx="38">
                  <c:v>H11/7-9</c:v>
                </c:pt>
                <c:pt idx="39">
                  <c:v>H11/10-12</c:v>
                </c:pt>
                <c:pt idx="40">
                  <c:v>H12/1-3</c:v>
                </c:pt>
                <c:pt idx="41">
                  <c:v>H12/4-6</c:v>
                </c:pt>
                <c:pt idx="42">
                  <c:v>H12/7-9</c:v>
                </c:pt>
                <c:pt idx="43">
                  <c:v>H12/10-12</c:v>
                </c:pt>
                <c:pt idx="44">
                  <c:v>H13/1-3</c:v>
                </c:pt>
                <c:pt idx="45">
                  <c:v>H13/4-6</c:v>
                </c:pt>
                <c:pt idx="46">
                  <c:v>H13/7-9</c:v>
                </c:pt>
                <c:pt idx="47">
                  <c:v>H13/10-12</c:v>
                </c:pt>
              </c:strCache>
            </c:strRef>
          </c:cat>
          <c:val>
            <c:numRef>
              <c:f>'機械統計'!$Q$278:$Q$329</c:f>
            </c:numRef>
          </c:val>
        </c:ser>
        <c:ser>
          <c:idx val="0"/>
          <c:order val="2"/>
          <c:tx>
            <c:strRef>
              <c:f>'機械統計'!$R$277</c:f>
              <c:strCache>
                <c:ptCount val="1"/>
                <c:pt idx="0">
                  <c:v>片面配線板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'機械統計'!$O$278:$O$329</c:f>
              <c:strCache>
                <c:ptCount val="48"/>
                <c:pt idx="0">
                  <c:v>H2/1-3</c:v>
                </c:pt>
                <c:pt idx="1">
                  <c:v>H2/4-6</c:v>
                </c:pt>
                <c:pt idx="2">
                  <c:v>H2/7-9</c:v>
                </c:pt>
                <c:pt idx="3">
                  <c:v>H2/10-12</c:v>
                </c:pt>
                <c:pt idx="4">
                  <c:v>H3/1-3</c:v>
                </c:pt>
                <c:pt idx="5">
                  <c:v>H3/4-6</c:v>
                </c:pt>
                <c:pt idx="6">
                  <c:v>H3/7-9</c:v>
                </c:pt>
                <c:pt idx="7">
                  <c:v>H3/10-12</c:v>
                </c:pt>
                <c:pt idx="8">
                  <c:v>H4/1-3</c:v>
                </c:pt>
                <c:pt idx="9">
                  <c:v>H4/4-6</c:v>
                </c:pt>
                <c:pt idx="10">
                  <c:v>H4/7-9</c:v>
                </c:pt>
                <c:pt idx="11">
                  <c:v>H4/10-12</c:v>
                </c:pt>
                <c:pt idx="12">
                  <c:v>H5/1-3</c:v>
                </c:pt>
                <c:pt idx="13">
                  <c:v>H5/4-6</c:v>
                </c:pt>
                <c:pt idx="14">
                  <c:v>H5/7-9</c:v>
                </c:pt>
                <c:pt idx="15">
                  <c:v>H5/10-12</c:v>
                </c:pt>
                <c:pt idx="16">
                  <c:v>H6/1-3</c:v>
                </c:pt>
                <c:pt idx="17">
                  <c:v>H6/4-6</c:v>
                </c:pt>
                <c:pt idx="18">
                  <c:v>H6/7-9</c:v>
                </c:pt>
                <c:pt idx="19">
                  <c:v>H6/10-12</c:v>
                </c:pt>
                <c:pt idx="20">
                  <c:v>H7/1-3</c:v>
                </c:pt>
                <c:pt idx="21">
                  <c:v>H7/4-6</c:v>
                </c:pt>
                <c:pt idx="22">
                  <c:v>H7/7-9</c:v>
                </c:pt>
                <c:pt idx="23">
                  <c:v>H7/10-12</c:v>
                </c:pt>
                <c:pt idx="24">
                  <c:v>H8/1-3</c:v>
                </c:pt>
                <c:pt idx="25">
                  <c:v>H8/4-6</c:v>
                </c:pt>
                <c:pt idx="26">
                  <c:v>H8/7-9</c:v>
                </c:pt>
                <c:pt idx="27">
                  <c:v>H8/10-12</c:v>
                </c:pt>
                <c:pt idx="28">
                  <c:v>H9/1-3</c:v>
                </c:pt>
                <c:pt idx="29">
                  <c:v>H9/4-6</c:v>
                </c:pt>
                <c:pt idx="30">
                  <c:v>H9/7-9</c:v>
                </c:pt>
                <c:pt idx="31">
                  <c:v>H9/10-12</c:v>
                </c:pt>
                <c:pt idx="32">
                  <c:v>H10/1-3</c:v>
                </c:pt>
                <c:pt idx="33">
                  <c:v>H10/4-6</c:v>
                </c:pt>
                <c:pt idx="34">
                  <c:v>H10/7-9</c:v>
                </c:pt>
                <c:pt idx="35">
                  <c:v>H10/10-12</c:v>
                </c:pt>
                <c:pt idx="36">
                  <c:v>H11/1-3</c:v>
                </c:pt>
                <c:pt idx="37">
                  <c:v>H11/4-6</c:v>
                </c:pt>
                <c:pt idx="38">
                  <c:v>H11/7-9</c:v>
                </c:pt>
                <c:pt idx="39">
                  <c:v>H11/10-12</c:v>
                </c:pt>
                <c:pt idx="40">
                  <c:v>H12/1-3</c:v>
                </c:pt>
                <c:pt idx="41">
                  <c:v>H12/4-6</c:v>
                </c:pt>
                <c:pt idx="42">
                  <c:v>H12/7-9</c:v>
                </c:pt>
                <c:pt idx="43">
                  <c:v>H12/10-12</c:v>
                </c:pt>
                <c:pt idx="44">
                  <c:v>H13/1-3</c:v>
                </c:pt>
                <c:pt idx="45">
                  <c:v>H13/4-6</c:v>
                </c:pt>
                <c:pt idx="46">
                  <c:v>H13/7-9</c:v>
                </c:pt>
                <c:pt idx="47">
                  <c:v>H13/10-12</c:v>
                </c:pt>
              </c:strCache>
            </c:strRef>
          </c:cat>
          <c:val>
            <c:numRef>
              <c:f>'機械統計'!$R$278:$R$329</c:f>
              <c:numCache>
                <c:ptCount val="48"/>
                <c:pt idx="0">
                  <c:v>4917</c:v>
                </c:pt>
                <c:pt idx="1">
                  <c:v>5619</c:v>
                </c:pt>
                <c:pt idx="2">
                  <c:v>5691</c:v>
                </c:pt>
                <c:pt idx="3">
                  <c:v>5736</c:v>
                </c:pt>
                <c:pt idx="4">
                  <c:v>5356</c:v>
                </c:pt>
                <c:pt idx="5">
                  <c:v>4779</c:v>
                </c:pt>
                <c:pt idx="6">
                  <c:v>4519</c:v>
                </c:pt>
                <c:pt idx="7">
                  <c:v>4263</c:v>
                </c:pt>
                <c:pt idx="8">
                  <c:v>3654</c:v>
                </c:pt>
                <c:pt idx="9">
                  <c:v>3777</c:v>
                </c:pt>
                <c:pt idx="10">
                  <c:v>3720</c:v>
                </c:pt>
                <c:pt idx="11">
                  <c:v>3387</c:v>
                </c:pt>
                <c:pt idx="12">
                  <c:v>3202</c:v>
                </c:pt>
                <c:pt idx="13">
                  <c:v>3609</c:v>
                </c:pt>
                <c:pt idx="14">
                  <c:v>3600</c:v>
                </c:pt>
                <c:pt idx="15">
                  <c:v>3333</c:v>
                </c:pt>
                <c:pt idx="16">
                  <c:v>2990</c:v>
                </c:pt>
                <c:pt idx="17">
                  <c:v>3468</c:v>
                </c:pt>
                <c:pt idx="18">
                  <c:v>3625</c:v>
                </c:pt>
                <c:pt idx="19">
                  <c:v>3467</c:v>
                </c:pt>
                <c:pt idx="20">
                  <c:v>3615</c:v>
                </c:pt>
                <c:pt idx="21">
                  <c:v>3949</c:v>
                </c:pt>
                <c:pt idx="22">
                  <c:v>3647</c:v>
                </c:pt>
                <c:pt idx="23">
                  <c:v>3427</c:v>
                </c:pt>
                <c:pt idx="24">
                  <c:v>3188</c:v>
                </c:pt>
                <c:pt idx="25">
                  <c:v>3488</c:v>
                </c:pt>
                <c:pt idx="26">
                  <c:v>3752</c:v>
                </c:pt>
                <c:pt idx="27">
                  <c:v>3695</c:v>
                </c:pt>
                <c:pt idx="28">
                  <c:v>4155</c:v>
                </c:pt>
                <c:pt idx="29">
                  <c:v>4435</c:v>
                </c:pt>
                <c:pt idx="30">
                  <c:v>4435</c:v>
                </c:pt>
                <c:pt idx="31">
                  <c:v>4236</c:v>
                </c:pt>
                <c:pt idx="32">
                  <c:v>3895</c:v>
                </c:pt>
                <c:pt idx="33">
                  <c:v>4003</c:v>
                </c:pt>
                <c:pt idx="34">
                  <c:v>4066</c:v>
                </c:pt>
                <c:pt idx="35">
                  <c:v>4134</c:v>
                </c:pt>
                <c:pt idx="36">
                  <c:v>3495</c:v>
                </c:pt>
                <c:pt idx="37">
                  <c:v>3573</c:v>
                </c:pt>
                <c:pt idx="38">
                  <c:v>3717</c:v>
                </c:pt>
                <c:pt idx="39">
                  <c:v>3424</c:v>
                </c:pt>
                <c:pt idx="40">
                  <c:v>3251</c:v>
                </c:pt>
                <c:pt idx="41">
                  <c:v>3085</c:v>
                </c:pt>
                <c:pt idx="42">
                  <c:v>3052</c:v>
                </c:pt>
                <c:pt idx="43">
                  <c:v>2662</c:v>
                </c:pt>
                <c:pt idx="44">
                  <c:v>2292</c:v>
                </c:pt>
                <c:pt idx="45">
                  <c:v>2296</c:v>
                </c:pt>
                <c:pt idx="46">
                  <c:v>2159</c:v>
                </c:pt>
                <c:pt idx="47">
                  <c:v>1981</c:v>
                </c:pt>
              </c:numCache>
            </c:numRef>
          </c:val>
        </c:ser>
        <c:ser>
          <c:idx val="1"/>
          <c:order val="3"/>
          <c:tx>
            <c:strRef>
              <c:f>'機械統計'!$S$277</c:f>
              <c:strCache>
                <c:ptCount val="1"/>
                <c:pt idx="0">
                  <c:v>両面配線板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'機械統計'!$O$278:$O$329</c:f>
              <c:strCache>
                <c:ptCount val="48"/>
                <c:pt idx="0">
                  <c:v>H2/1-3</c:v>
                </c:pt>
                <c:pt idx="1">
                  <c:v>H2/4-6</c:v>
                </c:pt>
                <c:pt idx="2">
                  <c:v>H2/7-9</c:v>
                </c:pt>
                <c:pt idx="3">
                  <c:v>H2/10-12</c:v>
                </c:pt>
                <c:pt idx="4">
                  <c:v>H3/1-3</c:v>
                </c:pt>
                <c:pt idx="5">
                  <c:v>H3/4-6</c:v>
                </c:pt>
                <c:pt idx="6">
                  <c:v>H3/7-9</c:v>
                </c:pt>
                <c:pt idx="7">
                  <c:v>H3/10-12</c:v>
                </c:pt>
                <c:pt idx="8">
                  <c:v>H4/1-3</c:v>
                </c:pt>
                <c:pt idx="9">
                  <c:v>H4/4-6</c:v>
                </c:pt>
                <c:pt idx="10">
                  <c:v>H4/7-9</c:v>
                </c:pt>
                <c:pt idx="11">
                  <c:v>H4/10-12</c:v>
                </c:pt>
                <c:pt idx="12">
                  <c:v>H5/1-3</c:v>
                </c:pt>
                <c:pt idx="13">
                  <c:v>H5/4-6</c:v>
                </c:pt>
                <c:pt idx="14">
                  <c:v>H5/7-9</c:v>
                </c:pt>
                <c:pt idx="15">
                  <c:v>H5/10-12</c:v>
                </c:pt>
                <c:pt idx="16">
                  <c:v>H6/1-3</c:v>
                </c:pt>
                <c:pt idx="17">
                  <c:v>H6/4-6</c:v>
                </c:pt>
                <c:pt idx="18">
                  <c:v>H6/7-9</c:v>
                </c:pt>
                <c:pt idx="19">
                  <c:v>H6/10-12</c:v>
                </c:pt>
                <c:pt idx="20">
                  <c:v>H7/1-3</c:v>
                </c:pt>
                <c:pt idx="21">
                  <c:v>H7/4-6</c:v>
                </c:pt>
                <c:pt idx="22">
                  <c:v>H7/7-9</c:v>
                </c:pt>
                <c:pt idx="23">
                  <c:v>H7/10-12</c:v>
                </c:pt>
                <c:pt idx="24">
                  <c:v>H8/1-3</c:v>
                </c:pt>
                <c:pt idx="25">
                  <c:v>H8/4-6</c:v>
                </c:pt>
                <c:pt idx="26">
                  <c:v>H8/7-9</c:v>
                </c:pt>
                <c:pt idx="27">
                  <c:v>H8/10-12</c:v>
                </c:pt>
                <c:pt idx="28">
                  <c:v>H9/1-3</c:v>
                </c:pt>
                <c:pt idx="29">
                  <c:v>H9/4-6</c:v>
                </c:pt>
                <c:pt idx="30">
                  <c:v>H9/7-9</c:v>
                </c:pt>
                <c:pt idx="31">
                  <c:v>H9/10-12</c:v>
                </c:pt>
                <c:pt idx="32">
                  <c:v>H10/1-3</c:v>
                </c:pt>
                <c:pt idx="33">
                  <c:v>H10/4-6</c:v>
                </c:pt>
                <c:pt idx="34">
                  <c:v>H10/7-9</c:v>
                </c:pt>
                <c:pt idx="35">
                  <c:v>H10/10-12</c:v>
                </c:pt>
                <c:pt idx="36">
                  <c:v>H11/1-3</c:v>
                </c:pt>
                <c:pt idx="37">
                  <c:v>H11/4-6</c:v>
                </c:pt>
                <c:pt idx="38">
                  <c:v>H11/7-9</c:v>
                </c:pt>
                <c:pt idx="39">
                  <c:v>H11/10-12</c:v>
                </c:pt>
                <c:pt idx="40">
                  <c:v>H12/1-3</c:v>
                </c:pt>
                <c:pt idx="41">
                  <c:v>H12/4-6</c:v>
                </c:pt>
                <c:pt idx="42">
                  <c:v>H12/7-9</c:v>
                </c:pt>
                <c:pt idx="43">
                  <c:v>H12/10-12</c:v>
                </c:pt>
                <c:pt idx="44">
                  <c:v>H13/1-3</c:v>
                </c:pt>
                <c:pt idx="45">
                  <c:v>H13/4-6</c:v>
                </c:pt>
                <c:pt idx="46">
                  <c:v>H13/7-9</c:v>
                </c:pt>
                <c:pt idx="47">
                  <c:v>H13/10-12</c:v>
                </c:pt>
              </c:strCache>
            </c:strRef>
          </c:cat>
          <c:val>
            <c:numRef>
              <c:f>'機械統計'!$S$278:$S$329</c:f>
              <c:numCache>
                <c:ptCount val="48"/>
                <c:pt idx="0">
                  <c:v>1548</c:v>
                </c:pt>
                <c:pt idx="1">
                  <c:v>1929</c:v>
                </c:pt>
                <c:pt idx="2">
                  <c:v>1959</c:v>
                </c:pt>
                <c:pt idx="3">
                  <c:v>1934</c:v>
                </c:pt>
                <c:pt idx="4">
                  <c:v>1851</c:v>
                </c:pt>
                <c:pt idx="5">
                  <c:v>1973</c:v>
                </c:pt>
                <c:pt idx="6">
                  <c:v>2016</c:v>
                </c:pt>
                <c:pt idx="7">
                  <c:v>1967</c:v>
                </c:pt>
                <c:pt idx="8">
                  <c:v>1729</c:v>
                </c:pt>
                <c:pt idx="9">
                  <c:v>1816</c:v>
                </c:pt>
                <c:pt idx="10">
                  <c:v>1909</c:v>
                </c:pt>
                <c:pt idx="11">
                  <c:v>1827</c:v>
                </c:pt>
                <c:pt idx="12">
                  <c:v>1681</c:v>
                </c:pt>
                <c:pt idx="13">
                  <c:v>1785</c:v>
                </c:pt>
                <c:pt idx="14">
                  <c:v>1859</c:v>
                </c:pt>
                <c:pt idx="15">
                  <c:v>1580</c:v>
                </c:pt>
                <c:pt idx="16">
                  <c:v>1562</c:v>
                </c:pt>
                <c:pt idx="17">
                  <c:v>1585</c:v>
                </c:pt>
                <c:pt idx="18">
                  <c:v>1661</c:v>
                </c:pt>
                <c:pt idx="19">
                  <c:v>1637</c:v>
                </c:pt>
                <c:pt idx="20">
                  <c:v>1703</c:v>
                </c:pt>
                <c:pt idx="21">
                  <c:v>1732</c:v>
                </c:pt>
                <c:pt idx="22">
                  <c:v>1689</c:v>
                </c:pt>
                <c:pt idx="23">
                  <c:v>1709</c:v>
                </c:pt>
                <c:pt idx="24">
                  <c:v>1600</c:v>
                </c:pt>
                <c:pt idx="25">
                  <c:v>1526</c:v>
                </c:pt>
                <c:pt idx="26">
                  <c:v>1616</c:v>
                </c:pt>
                <c:pt idx="27">
                  <c:v>1756</c:v>
                </c:pt>
                <c:pt idx="28">
                  <c:v>2048</c:v>
                </c:pt>
                <c:pt idx="29">
                  <c:v>2102</c:v>
                </c:pt>
                <c:pt idx="30">
                  <c:v>2208</c:v>
                </c:pt>
                <c:pt idx="31">
                  <c:v>2130</c:v>
                </c:pt>
                <c:pt idx="32">
                  <c:v>2060</c:v>
                </c:pt>
                <c:pt idx="33">
                  <c:v>1916</c:v>
                </c:pt>
                <c:pt idx="34">
                  <c:v>1949</c:v>
                </c:pt>
                <c:pt idx="35">
                  <c:v>2060</c:v>
                </c:pt>
                <c:pt idx="36">
                  <c:v>1758</c:v>
                </c:pt>
                <c:pt idx="37">
                  <c:v>1792</c:v>
                </c:pt>
                <c:pt idx="38">
                  <c:v>1979</c:v>
                </c:pt>
                <c:pt idx="39">
                  <c:v>2048</c:v>
                </c:pt>
                <c:pt idx="40">
                  <c:v>1843</c:v>
                </c:pt>
                <c:pt idx="41">
                  <c:v>1880</c:v>
                </c:pt>
                <c:pt idx="42">
                  <c:v>1990</c:v>
                </c:pt>
                <c:pt idx="43">
                  <c:v>1924</c:v>
                </c:pt>
                <c:pt idx="44">
                  <c:v>1608</c:v>
                </c:pt>
                <c:pt idx="45">
                  <c:v>1425</c:v>
                </c:pt>
                <c:pt idx="46">
                  <c:v>1366</c:v>
                </c:pt>
                <c:pt idx="47">
                  <c:v>1291</c:v>
                </c:pt>
              </c:numCache>
            </c:numRef>
          </c:val>
        </c:ser>
        <c:ser>
          <c:idx val="2"/>
          <c:order val="4"/>
          <c:tx>
            <c:strRef>
              <c:f>'機械統計'!$T$277</c:f>
              <c:strCache>
                <c:ptCount val="1"/>
                <c:pt idx="0">
                  <c:v>多層配線板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'機械統計'!$O$278:$O$329</c:f>
              <c:strCache>
                <c:ptCount val="48"/>
                <c:pt idx="0">
                  <c:v>H2/1-3</c:v>
                </c:pt>
                <c:pt idx="1">
                  <c:v>H2/4-6</c:v>
                </c:pt>
                <c:pt idx="2">
                  <c:v>H2/7-9</c:v>
                </c:pt>
                <c:pt idx="3">
                  <c:v>H2/10-12</c:v>
                </c:pt>
                <c:pt idx="4">
                  <c:v>H3/1-3</c:v>
                </c:pt>
                <c:pt idx="5">
                  <c:v>H3/4-6</c:v>
                </c:pt>
                <c:pt idx="6">
                  <c:v>H3/7-9</c:v>
                </c:pt>
                <c:pt idx="7">
                  <c:v>H3/10-12</c:v>
                </c:pt>
                <c:pt idx="8">
                  <c:v>H4/1-3</c:v>
                </c:pt>
                <c:pt idx="9">
                  <c:v>H4/4-6</c:v>
                </c:pt>
                <c:pt idx="10">
                  <c:v>H4/7-9</c:v>
                </c:pt>
                <c:pt idx="11">
                  <c:v>H4/10-12</c:v>
                </c:pt>
                <c:pt idx="12">
                  <c:v>H5/1-3</c:v>
                </c:pt>
                <c:pt idx="13">
                  <c:v>H5/4-6</c:v>
                </c:pt>
                <c:pt idx="14">
                  <c:v>H5/7-9</c:v>
                </c:pt>
                <c:pt idx="15">
                  <c:v>H5/10-12</c:v>
                </c:pt>
                <c:pt idx="16">
                  <c:v>H6/1-3</c:v>
                </c:pt>
                <c:pt idx="17">
                  <c:v>H6/4-6</c:v>
                </c:pt>
                <c:pt idx="18">
                  <c:v>H6/7-9</c:v>
                </c:pt>
                <c:pt idx="19">
                  <c:v>H6/10-12</c:v>
                </c:pt>
                <c:pt idx="20">
                  <c:v>H7/1-3</c:v>
                </c:pt>
                <c:pt idx="21">
                  <c:v>H7/4-6</c:v>
                </c:pt>
                <c:pt idx="22">
                  <c:v>H7/7-9</c:v>
                </c:pt>
                <c:pt idx="23">
                  <c:v>H7/10-12</c:v>
                </c:pt>
                <c:pt idx="24">
                  <c:v>H8/1-3</c:v>
                </c:pt>
                <c:pt idx="25">
                  <c:v>H8/4-6</c:v>
                </c:pt>
                <c:pt idx="26">
                  <c:v>H8/7-9</c:v>
                </c:pt>
                <c:pt idx="27">
                  <c:v>H8/10-12</c:v>
                </c:pt>
                <c:pt idx="28">
                  <c:v>H9/1-3</c:v>
                </c:pt>
                <c:pt idx="29">
                  <c:v>H9/4-6</c:v>
                </c:pt>
                <c:pt idx="30">
                  <c:v>H9/7-9</c:v>
                </c:pt>
                <c:pt idx="31">
                  <c:v>H9/10-12</c:v>
                </c:pt>
                <c:pt idx="32">
                  <c:v>H10/1-3</c:v>
                </c:pt>
                <c:pt idx="33">
                  <c:v>H10/4-6</c:v>
                </c:pt>
                <c:pt idx="34">
                  <c:v>H10/7-9</c:v>
                </c:pt>
                <c:pt idx="35">
                  <c:v>H10/10-12</c:v>
                </c:pt>
                <c:pt idx="36">
                  <c:v>H11/1-3</c:v>
                </c:pt>
                <c:pt idx="37">
                  <c:v>H11/4-6</c:v>
                </c:pt>
                <c:pt idx="38">
                  <c:v>H11/7-9</c:v>
                </c:pt>
                <c:pt idx="39">
                  <c:v>H11/10-12</c:v>
                </c:pt>
                <c:pt idx="40">
                  <c:v>H12/1-3</c:v>
                </c:pt>
                <c:pt idx="41">
                  <c:v>H12/4-6</c:v>
                </c:pt>
                <c:pt idx="42">
                  <c:v>H12/7-9</c:v>
                </c:pt>
                <c:pt idx="43">
                  <c:v>H12/10-12</c:v>
                </c:pt>
                <c:pt idx="44">
                  <c:v>H13/1-3</c:v>
                </c:pt>
                <c:pt idx="45">
                  <c:v>H13/4-6</c:v>
                </c:pt>
                <c:pt idx="46">
                  <c:v>H13/7-9</c:v>
                </c:pt>
                <c:pt idx="47">
                  <c:v>H13/10-12</c:v>
                </c:pt>
              </c:strCache>
            </c:strRef>
          </c:cat>
          <c:val>
            <c:numRef>
              <c:f>'機械統計'!$T$278:$T$329</c:f>
              <c:numCache>
                <c:ptCount val="48"/>
                <c:pt idx="0">
                  <c:v>1091</c:v>
                </c:pt>
                <c:pt idx="1">
                  <c:v>1277</c:v>
                </c:pt>
                <c:pt idx="2">
                  <c:v>1403</c:v>
                </c:pt>
                <c:pt idx="3">
                  <c:v>1491</c:v>
                </c:pt>
                <c:pt idx="4">
                  <c:v>1370</c:v>
                </c:pt>
                <c:pt idx="5">
                  <c:v>1402</c:v>
                </c:pt>
                <c:pt idx="6">
                  <c:v>1277</c:v>
                </c:pt>
                <c:pt idx="7">
                  <c:v>1217</c:v>
                </c:pt>
                <c:pt idx="8">
                  <c:v>1034</c:v>
                </c:pt>
                <c:pt idx="9">
                  <c:v>1081</c:v>
                </c:pt>
                <c:pt idx="10">
                  <c:v>1195</c:v>
                </c:pt>
                <c:pt idx="11">
                  <c:v>1054</c:v>
                </c:pt>
                <c:pt idx="12">
                  <c:v>916</c:v>
                </c:pt>
                <c:pt idx="13">
                  <c:v>902</c:v>
                </c:pt>
                <c:pt idx="14">
                  <c:v>932</c:v>
                </c:pt>
                <c:pt idx="15">
                  <c:v>906</c:v>
                </c:pt>
                <c:pt idx="16">
                  <c:v>876</c:v>
                </c:pt>
                <c:pt idx="17">
                  <c:v>1004</c:v>
                </c:pt>
                <c:pt idx="18">
                  <c:v>1045</c:v>
                </c:pt>
                <c:pt idx="19">
                  <c:v>1253</c:v>
                </c:pt>
                <c:pt idx="20">
                  <c:v>1200</c:v>
                </c:pt>
                <c:pt idx="21">
                  <c:v>1255</c:v>
                </c:pt>
                <c:pt idx="22">
                  <c:v>1322</c:v>
                </c:pt>
                <c:pt idx="23">
                  <c:v>1416</c:v>
                </c:pt>
                <c:pt idx="24">
                  <c:v>1265</c:v>
                </c:pt>
                <c:pt idx="25">
                  <c:v>1368</c:v>
                </c:pt>
                <c:pt idx="26">
                  <c:v>1438</c:v>
                </c:pt>
                <c:pt idx="27">
                  <c:v>1499</c:v>
                </c:pt>
                <c:pt idx="28">
                  <c:v>1505</c:v>
                </c:pt>
                <c:pt idx="29">
                  <c:v>1537</c:v>
                </c:pt>
                <c:pt idx="30">
                  <c:v>1602</c:v>
                </c:pt>
                <c:pt idx="31">
                  <c:v>1671</c:v>
                </c:pt>
                <c:pt idx="32">
                  <c:v>1477</c:v>
                </c:pt>
                <c:pt idx="33">
                  <c:v>1500</c:v>
                </c:pt>
                <c:pt idx="34">
                  <c:v>1579</c:v>
                </c:pt>
                <c:pt idx="35">
                  <c:v>1754</c:v>
                </c:pt>
                <c:pt idx="36">
                  <c:v>1705</c:v>
                </c:pt>
                <c:pt idx="37">
                  <c:v>1738</c:v>
                </c:pt>
                <c:pt idx="38">
                  <c:v>1915</c:v>
                </c:pt>
                <c:pt idx="39">
                  <c:v>2045</c:v>
                </c:pt>
                <c:pt idx="40">
                  <c:v>2056</c:v>
                </c:pt>
                <c:pt idx="41">
                  <c:v>2239</c:v>
                </c:pt>
                <c:pt idx="42">
                  <c:v>2339</c:v>
                </c:pt>
                <c:pt idx="43">
                  <c:v>2526</c:v>
                </c:pt>
                <c:pt idx="44">
                  <c:v>2088</c:v>
                </c:pt>
                <c:pt idx="45">
                  <c:v>1798</c:v>
                </c:pt>
                <c:pt idx="46">
                  <c:v>1661</c:v>
                </c:pt>
                <c:pt idx="47">
                  <c:v>1714</c:v>
                </c:pt>
              </c:numCache>
            </c:numRef>
          </c:val>
        </c:ser>
        <c:ser>
          <c:idx val="3"/>
          <c:order val="5"/>
          <c:tx>
            <c:strRef>
              <c:f>'機械統計'!$U$277</c:f>
              <c:strCache>
                <c:ptCount val="1"/>
                <c:pt idx="0">
                  <c:v>ﾌﾚｷｼﾌﾞﾙ配線板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'機械統計'!$O$278:$O$329</c:f>
              <c:strCache>
                <c:ptCount val="48"/>
                <c:pt idx="0">
                  <c:v>H2/1-3</c:v>
                </c:pt>
                <c:pt idx="1">
                  <c:v>H2/4-6</c:v>
                </c:pt>
                <c:pt idx="2">
                  <c:v>H2/7-9</c:v>
                </c:pt>
                <c:pt idx="3">
                  <c:v>H2/10-12</c:v>
                </c:pt>
                <c:pt idx="4">
                  <c:v>H3/1-3</c:v>
                </c:pt>
                <c:pt idx="5">
                  <c:v>H3/4-6</c:v>
                </c:pt>
                <c:pt idx="6">
                  <c:v>H3/7-9</c:v>
                </c:pt>
                <c:pt idx="7">
                  <c:v>H3/10-12</c:v>
                </c:pt>
                <c:pt idx="8">
                  <c:v>H4/1-3</c:v>
                </c:pt>
                <c:pt idx="9">
                  <c:v>H4/4-6</c:v>
                </c:pt>
                <c:pt idx="10">
                  <c:v>H4/7-9</c:v>
                </c:pt>
                <c:pt idx="11">
                  <c:v>H4/10-12</c:v>
                </c:pt>
                <c:pt idx="12">
                  <c:v>H5/1-3</c:v>
                </c:pt>
                <c:pt idx="13">
                  <c:v>H5/4-6</c:v>
                </c:pt>
                <c:pt idx="14">
                  <c:v>H5/7-9</c:v>
                </c:pt>
                <c:pt idx="15">
                  <c:v>H5/10-12</c:v>
                </c:pt>
                <c:pt idx="16">
                  <c:v>H6/1-3</c:v>
                </c:pt>
                <c:pt idx="17">
                  <c:v>H6/4-6</c:v>
                </c:pt>
                <c:pt idx="18">
                  <c:v>H6/7-9</c:v>
                </c:pt>
                <c:pt idx="19">
                  <c:v>H6/10-12</c:v>
                </c:pt>
                <c:pt idx="20">
                  <c:v>H7/1-3</c:v>
                </c:pt>
                <c:pt idx="21">
                  <c:v>H7/4-6</c:v>
                </c:pt>
                <c:pt idx="22">
                  <c:v>H7/7-9</c:v>
                </c:pt>
                <c:pt idx="23">
                  <c:v>H7/10-12</c:v>
                </c:pt>
                <c:pt idx="24">
                  <c:v>H8/1-3</c:v>
                </c:pt>
                <c:pt idx="25">
                  <c:v>H8/4-6</c:v>
                </c:pt>
                <c:pt idx="26">
                  <c:v>H8/7-9</c:v>
                </c:pt>
                <c:pt idx="27">
                  <c:v>H8/10-12</c:v>
                </c:pt>
                <c:pt idx="28">
                  <c:v>H9/1-3</c:v>
                </c:pt>
                <c:pt idx="29">
                  <c:v>H9/4-6</c:v>
                </c:pt>
                <c:pt idx="30">
                  <c:v>H9/7-9</c:v>
                </c:pt>
                <c:pt idx="31">
                  <c:v>H9/10-12</c:v>
                </c:pt>
                <c:pt idx="32">
                  <c:v>H10/1-3</c:v>
                </c:pt>
                <c:pt idx="33">
                  <c:v>H10/4-6</c:v>
                </c:pt>
                <c:pt idx="34">
                  <c:v>H10/7-9</c:v>
                </c:pt>
                <c:pt idx="35">
                  <c:v>H10/10-12</c:v>
                </c:pt>
                <c:pt idx="36">
                  <c:v>H11/1-3</c:v>
                </c:pt>
                <c:pt idx="37">
                  <c:v>H11/4-6</c:v>
                </c:pt>
                <c:pt idx="38">
                  <c:v>H11/7-9</c:v>
                </c:pt>
                <c:pt idx="39">
                  <c:v>H11/10-12</c:v>
                </c:pt>
                <c:pt idx="40">
                  <c:v>H12/1-3</c:v>
                </c:pt>
                <c:pt idx="41">
                  <c:v>H12/4-6</c:v>
                </c:pt>
                <c:pt idx="42">
                  <c:v>H12/7-9</c:v>
                </c:pt>
                <c:pt idx="43">
                  <c:v>H12/10-12</c:v>
                </c:pt>
                <c:pt idx="44">
                  <c:v>H13/1-3</c:v>
                </c:pt>
                <c:pt idx="45">
                  <c:v>H13/4-6</c:v>
                </c:pt>
                <c:pt idx="46">
                  <c:v>H13/7-9</c:v>
                </c:pt>
                <c:pt idx="47">
                  <c:v>H13/10-12</c:v>
                </c:pt>
              </c:strCache>
            </c:strRef>
          </c:cat>
          <c:val>
            <c:numRef>
              <c:f>'機械統計'!$U$278:$U$329</c:f>
              <c:numCache>
                <c:ptCount val="48"/>
                <c:pt idx="0">
                  <c:v>445</c:v>
                </c:pt>
                <c:pt idx="1">
                  <c:v>503</c:v>
                </c:pt>
                <c:pt idx="2">
                  <c:v>547</c:v>
                </c:pt>
                <c:pt idx="3">
                  <c:v>563</c:v>
                </c:pt>
                <c:pt idx="4">
                  <c:v>517</c:v>
                </c:pt>
                <c:pt idx="5">
                  <c:v>543</c:v>
                </c:pt>
                <c:pt idx="6">
                  <c:v>566</c:v>
                </c:pt>
                <c:pt idx="7">
                  <c:v>510</c:v>
                </c:pt>
                <c:pt idx="8">
                  <c:v>435</c:v>
                </c:pt>
                <c:pt idx="9">
                  <c:v>490</c:v>
                </c:pt>
                <c:pt idx="10">
                  <c:v>523</c:v>
                </c:pt>
                <c:pt idx="11">
                  <c:v>479</c:v>
                </c:pt>
                <c:pt idx="12">
                  <c:v>484</c:v>
                </c:pt>
                <c:pt idx="13">
                  <c:v>546</c:v>
                </c:pt>
                <c:pt idx="14">
                  <c:v>607</c:v>
                </c:pt>
                <c:pt idx="15">
                  <c:v>547</c:v>
                </c:pt>
                <c:pt idx="16">
                  <c:v>545</c:v>
                </c:pt>
                <c:pt idx="17">
                  <c:v>611</c:v>
                </c:pt>
                <c:pt idx="18">
                  <c:v>599</c:v>
                </c:pt>
                <c:pt idx="19">
                  <c:v>608</c:v>
                </c:pt>
                <c:pt idx="20">
                  <c:v>987</c:v>
                </c:pt>
                <c:pt idx="21">
                  <c:v>1041</c:v>
                </c:pt>
                <c:pt idx="22">
                  <c:v>1062</c:v>
                </c:pt>
                <c:pt idx="23">
                  <c:v>1073</c:v>
                </c:pt>
                <c:pt idx="24">
                  <c:v>1046</c:v>
                </c:pt>
                <c:pt idx="25">
                  <c:v>1095</c:v>
                </c:pt>
                <c:pt idx="26">
                  <c:v>1117</c:v>
                </c:pt>
                <c:pt idx="27">
                  <c:v>1219</c:v>
                </c:pt>
                <c:pt idx="28">
                  <c:v>1401</c:v>
                </c:pt>
                <c:pt idx="29">
                  <c:v>1618</c:v>
                </c:pt>
                <c:pt idx="30">
                  <c:v>1580</c:v>
                </c:pt>
                <c:pt idx="31">
                  <c:v>1683</c:v>
                </c:pt>
                <c:pt idx="32">
                  <c:v>1541</c:v>
                </c:pt>
                <c:pt idx="33">
                  <c:v>1582</c:v>
                </c:pt>
                <c:pt idx="34">
                  <c:v>1638</c:v>
                </c:pt>
                <c:pt idx="35">
                  <c:v>1697</c:v>
                </c:pt>
                <c:pt idx="36">
                  <c:v>1728</c:v>
                </c:pt>
                <c:pt idx="37">
                  <c:v>1811</c:v>
                </c:pt>
                <c:pt idx="38">
                  <c:v>1857</c:v>
                </c:pt>
                <c:pt idx="39">
                  <c:v>1852</c:v>
                </c:pt>
                <c:pt idx="40">
                  <c:v>1839</c:v>
                </c:pt>
                <c:pt idx="41">
                  <c:v>2016</c:v>
                </c:pt>
                <c:pt idx="42">
                  <c:v>2133</c:v>
                </c:pt>
                <c:pt idx="43">
                  <c:v>1939</c:v>
                </c:pt>
                <c:pt idx="44">
                  <c:v>1488</c:v>
                </c:pt>
                <c:pt idx="45">
                  <c:v>1405</c:v>
                </c:pt>
                <c:pt idx="46">
                  <c:v>1427</c:v>
                </c:pt>
                <c:pt idx="47">
                  <c:v>1341</c:v>
                </c:pt>
              </c:numCache>
            </c:numRef>
          </c:val>
        </c:ser>
        <c:axId val="13825520"/>
        <c:axId val="57320817"/>
      </c:barChart>
      <c:catAx>
        <c:axId val="13825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ゴシック"/>
                    <a:ea typeface="ＭＳ ゴシック"/>
                    <a:cs typeface="ＭＳ ゴシック"/>
                  </a:rPr>
                  <a:t>年/四半期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320817"/>
        <c:crosses val="autoZero"/>
        <c:auto val="1"/>
        <c:lblOffset val="100"/>
        <c:noMultiLvlLbl val="0"/>
      </c:catAx>
      <c:valAx>
        <c:axId val="573208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ゴシック"/>
                    <a:ea typeface="ＭＳ ゴシック"/>
                    <a:cs typeface="ＭＳ ゴシック"/>
                  </a:rPr>
                  <a:t>生産数量(1,000㎡/四半期)</a:t>
                </a:r>
              </a:p>
            </c:rich>
          </c:tx>
          <c:layout>
            <c:manualLayout>
              <c:xMode val="factor"/>
              <c:yMode val="factor"/>
              <c:x val="0.052"/>
              <c:y val="0.13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825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08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ゴシック"/>
                <a:ea typeface="ＭＳ ゴシック"/>
                <a:cs typeface="ＭＳ ゴシック"/>
              </a:rPr>
              <a:t>プリント配線板年生産金額推移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7675"/>
          <c:w val="0.93175"/>
          <c:h val="0.87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'機械統計'!$Z$6:$Z$7</c:f>
              <c:strCache>
                <c:ptCount val="1"/>
                <c:pt idx="0">
                  <c:v>片面配線板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'機械統計'!$W$8:$Y$36</c:f>
              <c:multiLvlStrCache>
                <c:ptCount val="29"/>
                <c:lvl>
                  <c:pt idx="0">
                    <c:v>S48</c:v>
                  </c:pt>
                  <c:pt idx="1">
                    <c:v>S49</c:v>
                  </c:pt>
                  <c:pt idx="2">
                    <c:v>S50</c:v>
                  </c:pt>
                  <c:pt idx="3">
                    <c:v>S51</c:v>
                  </c:pt>
                  <c:pt idx="4">
                    <c:v>S52</c:v>
                  </c:pt>
                  <c:pt idx="5">
                    <c:v>S53</c:v>
                  </c:pt>
                  <c:pt idx="6">
                    <c:v>S54</c:v>
                  </c:pt>
                  <c:pt idx="7">
                    <c:v>S55</c:v>
                  </c:pt>
                  <c:pt idx="8">
                    <c:v>S56</c:v>
                  </c:pt>
                  <c:pt idx="9">
                    <c:v>S57</c:v>
                  </c:pt>
                  <c:pt idx="10">
                    <c:v>S58</c:v>
                  </c:pt>
                  <c:pt idx="11">
                    <c:v>S59</c:v>
                  </c:pt>
                  <c:pt idx="12">
                    <c:v>S60</c:v>
                  </c:pt>
                  <c:pt idx="13">
                    <c:v>S61</c:v>
                  </c:pt>
                  <c:pt idx="14">
                    <c:v>S62</c:v>
                  </c:pt>
                  <c:pt idx="15">
                    <c:v>S63</c:v>
                  </c:pt>
                  <c:pt idx="16">
                    <c:v>H 1</c:v>
                  </c:pt>
                  <c:pt idx="17">
                    <c:v>H 2</c:v>
                  </c:pt>
                  <c:pt idx="18">
                    <c:v>H 3</c:v>
                  </c:pt>
                  <c:pt idx="19">
                    <c:v>H 4</c:v>
                  </c:pt>
                  <c:pt idx="20">
                    <c:v>H 5</c:v>
                  </c:pt>
                  <c:pt idx="21">
                    <c:v>H 6</c:v>
                  </c:pt>
                  <c:pt idx="22">
                    <c:v>H 7</c:v>
                  </c:pt>
                  <c:pt idx="23">
                    <c:v>H 8</c:v>
                  </c:pt>
                  <c:pt idx="24">
                    <c:v>H 9</c:v>
                  </c:pt>
                  <c:pt idx="25">
                    <c:v>H10</c:v>
                  </c:pt>
                  <c:pt idx="26">
                    <c:v>H11</c:v>
                  </c:pt>
                  <c:pt idx="27">
                    <c:v>H12</c:v>
                  </c:pt>
                  <c:pt idx="28">
                    <c:v>H13</c:v>
                  </c:pt>
                </c:lvl>
              </c:multiLvlStrCache>
            </c:multiLvlStrRef>
          </c:cat>
          <c:val>
            <c:numRef>
              <c:f>'機械統計'!$Z$8:$Z$36</c:f>
              <c:numCache>
                <c:ptCount val="29"/>
                <c:pt idx="0">
                  <c:v>16706</c:v>
                </c:pt>
                <c:pt idx="1">
                  <c:v>19468</c:v>
                </c:pt>
                <c:pt idx="2">
                  <c:v>16989</c:v>
                </c:pt>
                <c:pt idx="3">
                  <c:v>32326</c:v>
                </c:pt>
                <c:pt idx="4">
                  <c:v>41133</c:v>
                </c:pt>
                <c:pt idx="5">
                  <c:v>41964</c:v>
                </c:pt>
                <c:pt idx="6">
                  <c:v>43276</c:v>
                </c:pt>
                <c:pt idx="7">
                  <c:v>56527</c:v>
                </c:pt>
                <c:pt idx="8">
                  <c:v>68816</c:v>
                </c:pt>
                <c:pt idx="9">
                  <c:v>62995</c:v>
                </c:pt>
                <c:pt idx="10">
                  <c:v>74092</c:v>
                </c:pt>
                <c:pt idx="11">
                  <c:v>87958</c:v>
                </c:pt>
                <c:pt idx="12">
                  <c:v>74749</c:v>
                </c:pt>
                <c:pt idx="13">
                  <c:v>71126</c:v>
                </c:pt>
                <c:pt idx="14">
                  <c:v>84462</c:v>
                </c:pt>
                <c:pt idx="15">
                  <c:v>86139</c:v>
                </c:pt>
                <c:pt idx="16">
                  <c:v>88073</c:v>
                </c:pt>
                <c:pt idx="17">
                  <c:v>100204</c:v>
                </c:pt>
                <c:pt idx="18">
                  <c:v>89452</c:v>
                </c:pt>
                <c:pt idx="19">
                  <c:v>69814</c:v>
                </c:pt>
                <c:pt idx="20">
                  <c:v>62595</c:v>
                </c:pt>
                <c:pt idx="21">
                  <c:v>59933</c:v>
                </c:pt>
                <c:pt idx="22">
                  <c:v>63620</c:v>
                </c:pt>
                <c:pt idx="23">
                  <c:v>61727</c:v>
                </c:pt>
                <c:pt idx="24">
                  <c:v>73591</c:v>
                </c:pt>
                <c:pt idx="25">
                  <c:v>66685</c:v>
                </c:pt>
                <c:pt idx="26">
                  <c:v>57112</c:v>
                </c:pt>
                <c:pt idx="27">
                  <c:v>49914</c:v>
                </c:pt>
                <c:pt idx="28">
                  <c:v>34311</c:v>
                </c:pt>
              </c:numCache>
            </c:numRef>
          </c:val>
        </c:ser>
        <c:ser>
          <c:idx val="1"/>
          <c:order val="1"/>
          <c:tx>
            <c:strRef>
              <c:f>'機械統計'!$AA$6:$AA$7</c:f>
              <c:strCache>
                <c:ptCount val="1"/>
                <c:pt idx="0">
                  <c:v>両面配線板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'機械統計'!$W$8:$Y$36</c:f>
              <c:multiLvlStrCache>
                <c:ptCount val="29"/>
                <c:lvl>
                  <c:pt idx="0">
                    <c:v>S48</c:v>
                  </c:pt>
                  <c:pt idx="1">
                    <c:v>S49</c:v>
                  </c:pt>
                  <c:pt idx="2">
                    <c:v>S50</c:v>
                  </c:pt>
                  <c:pt idx="3">
                    <c:v>S51</c:v>
                  </c:pt>
                  <c:pt idx="4">
                    <c:v>S52</c:v>
                  </c:pt>
                  <c:pt idx="5">
                    <c:v>S53</c:v>
                  </c:pt>
                  <c:pt idx="6">
                    <c:v>S54</c:v>
                  </c:pt>
                  <c:pt idx="7">
                    <c:v>S55</c:v>
                  </c:pt>
                  <c:pt idx="8">
                    <c:v>S56</c:v>
                  </c:pt>
                  <c:pt idx="9">
                    <c:v>S57</c:v>
                  </c:pt>
                  <c:pt idx="10">
                    <c:v>S58</c:v>
                  </c:pt>
                  <c:pt idx="11">
                    <c:v>S59</c:v>
                  </c:pt>
                  <c:pt idx="12">
                    <c:v>S60</c:v>
                  </c:pt>
                  <c:pt idx="13">
                    <c:v>S61</c:v>
                  </c:pt>
                  <c:pt idx="14">
                    <c:v>S62</c:v>
                  </c:pt>
                  <c:pt idx="15">
                    <c:v>S63</c:v>
                  </c:pt>
                  <c:pt idx="16">
                    <c:v>H 1</c:v>
                  </c:pt>
                  <c:pt idx="17">
                    <c:v>H 2</c:v>
                  </c:pt>
                  <c:pt idx="18">
                    <c:v>H 3</c:v>
                  </c:pt>
                  <c:pt idx="19">
                    <c:v>H 4</c:v>
                  </c:pt>
                  <c:pt idx="20">
                    <c:v>H 5</c:v>
                  </c:pt>
                  <c:pt idx="21">
                    <c:v>H 6</c:v>
                  </c:pt>
                  <c:pt idx="22">
                    <c:v>H 7</c:v>
                  </c:pt>
                  <c:pt idx="23">
                    <c:v>H 8</c:v>
                  </c:pt>
                  <c:pt idx="24">
                    <c:v>H 9</c:v>
                  </c:pt>
                  <c:pt idx="25">
                    <c:v>H10</c:v>
                  </c:pt>
                  <c:pt idx="26">
                    <c:v>H11</c:v>
                  </c:pt>
                  <c:pt idx="27">
                    <c:v>H12</c:v>
                  </c:pt>
                  <c:pt idx="28">
                    <c:v>H13</c:v>
                  </c:pt>
                </c:lvl>
              </c:multiLvlStrCache>
            </c:multiLvlStrRef>
          </c:cat>
          <c:val>
            <c:numRef>
              <c:f>'機械統計'!$AA$8:$AA$36</c:f>
              <c:numCache>
                <c:ptCount val="29"/>
                <c:pt idx="0">
                  <c:v>20540</c:v>
                </c:pt>
                <c:pt idx="1">
                  <c:v>21436</c:v>
                </c:pt>
                <c:pt idx="2">
                  <c:v>18581</c:v>
                </c:pt>
                <c:pt idx="3">
                  <c:v>23167</c:v>
                </c:pt>
                <c:pt idx="4">
                  <c:v>24853</c:v>
                </c:pt>
                <c:pt idx="5">
                  <c:v>31288</c:v>
                </c:pt>
                <c:pt idx="6">
                  <c:v>44513</c:v>
                </c:pt>
                <c:pt idx="7">
                  <c:v>46511</c:v>
                </c:pt>
                <c:pt idx="8">
                  <c:v>55037</c:v>
                </c:pt>
                <c:pt idx="9">
                  <c:v>69846</c:v>
                </c:pt>
                <c:pt idx="10">
                  <c:v>80554</c:v>
                </c:pt>
                <c:pt idx="11">
                  <c:v>101572</c:v>
                </c:pt>
                <c:pt idx="12">
                  <c:v>103465</c:v>
                </c:pt>
                <c:pt idx="13">
                  <c:v>97775</c:v>
                </c:pt>
                <c:pt idx="14">
                  <c:v>148290</c:v>
                </c:pt>
                <c:pt idx="15">
                  <c:v>171510</c:v>
                </c:pt>
                <c:pt idx="16">
                  <c:v>166528</c:v>
                </c:pt>
                <c:pt idx="17">
                  <c:v>197598</c:v>
                </c:pt>
                <c:pt idx="18">
                  <c:v>205718</c:v>
                </c:pt>
                <c:pt idx="19">
                  <c:v>187284</c:v>
                </c:pt>
                <c:pt idx="20">
                  <c:v>178736</c:v>
                </c:pt>
                <c:pt idx="21">
                  <c:v>161078</c:v>
                </c:pt>
                <c:pt idx="22">
                  <c:v>171478</c:v>
                </c:pt>
                <c:pt idx="23">
                  <c:v>158031</c:v>
                </c:pt>
                <c:pt idx="24">
                  <c:v>194436</c:v>
                </c:pt>
                <c:pt idx="25">
                  <c:v>175717</c:v>
                </c:pt>
                <c:pt idx="26">
                  <c:v>156320</c:v>
                </c:pt>
                <c:pt idx="27">
                  <c:v>167163</c:v>
                </c:pt>
                <c:pt idx="28">
                  <c:v>127425</c:v>
                </c:pt>
              </c:numCache>
            </c:numRef>
          </c:val>
        </c:ser>
        <c:ser>
          <c:idx val="2"/>
          <c:order val="2"/>
          <c:tx>
            <c:strRef>
              <c:f>'機械統計'!$AB$6:$AB$7</c:f>
              <c:strCache>
                <c:ptCount val="1"/>
                <c:pt idx="0">
                  <c:v>多層配線板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'機械統計'!$W$8:$Y$36</c:f>
              <c:multiLvlStrCache>
                <c:ptCount val="29"/>
                <c:lvl>
                  <c:pt idx="0">
                    <c:v>S48</c:v>
                  </c:pt>
                  <c:pt idx="1">
                    <c:v>S49</c:v>
                  </c:pt>
                  <c:pt idx="2">
                    <c:v>S50</c:v>
                  </c:pt>
                  <c:pt idx="3">
                    <c:v>S51</c:v>
                  </c:pt>
                  <c:pt idx="4">
                    <c:v>S52</c:v>
                  </c:pt>
                  <c:pt idx="5">
                    <c:v>S53</c:v>
                  </c:pt>
                  <c:pt idx="6">
                    <c:v>S54</c:v>
                  </c:pt>
                  <c:pt idx="7">
                    <c:v>S55</c:v>
                  </c:pt>
                  <c:pt idx="8">
                    <c:v>S56</c:v>
                  </c:pt>
                  <c:pt idx="9">
                    <c:v>S57</c:v>
                  </c:pt>
                  <c:pt idx="10">
                    <c:v>S58</c:v>
                  </c:pt>
                  <c:pt idx="11">
                    <c:v>S59</c:v>
                  </c:pt>
                  <c:pt idx="12">
                    <c:v>S60</c:v>
                  </c:pt>
                  <c:pt idx="13">
                    <c:v>S61</c:v>
                  </c:pt>
                  <c:pt idx="14">
                    <c:v>S62</c:v>
                  </c:pt>
                  <c:pt idx="15">
                    <c:v>S63</c:v>
                  </c:pt>
                  <c:pt idx="16">
                    <c:v>H 1</c:v>
                  </c:pt>
                  <c:pt idx="17">
                    <c:v>H 2</c:v>
                  </c:pt>
                  <c:pt idx="18">
                    <c:v>H 3</c:v>
                  </c:pt>
                  <c:pt idx="19">
                    <c:v>H 4</c:v>
                  </c:pt>
                  <c:pt idx="20">
                    <c:v>H 5</c:v>
                  </c:pt>
                  <c:pt idx="21">
                    <c:v>H 6</c:v>
                  </c:pt>
                  <c:pt idx="22">
                    <c:v>H 7</c:v>
                  </c:pt>
                  <c:pt idx="23">
                    <c:v>H 8</c:v>
                  </c:pt>
                  <c:pt idx="24">
                    <c:v>H 9</c:v>
                  </c:pt>
                  <c:pt idx="25">
                    <c:v>H10</c:v>
                  </c:pt>
                  <c:pt idx="26">
                    <c:v>H11</c:v>
                  </c:pt>
                  <c:pt idx="27">
                    <c:v>H12</c:v>
                  </c:pt>
                  <c:pt idx="28">
                    <c:v>H13</c:v>
                  </c:pt>
                </c:lvl>
              </c:multiLvlStrCache>
            </c:multiLvlStrRef>
          </c:cat>
          <c:val>
            <c:numRef>
              <c:f>'機械統計'!$AB$8:$AB$36</c:f>
              <c:numCache>
                <c:ptCount val="29"/>
                <c:pt idx="0">
                  <c:v>6257</c:v>
                </c:pt>
                <c:pt idx="1">
                  <c:v>6269</c:v>
                </c:pt>
                <c:pt idx="2">
                  <c:v>8442</c:v>
                </c:pt>
                <c:pt idx="3">
                  <c:v>7499</c:v>
                </c:pt>
                <c:pt idx="4">
                  <c:v>6161</c:v>
                </c:pt>
                <c:pt idx="5">
                  <c:v>7935</c:v>
                </c:pt>
                <c:pt idx="6">
                  <c:v>10246</c:v>
                </c:pt>
                <c:pt idx="7">
                  <c:v>13234</c:v>
                </c:pt>
                <c:pt idx="8">
                  <c:v>18461</c:v>
                </c:pt>
                <c:pt idx="9">
                  <c:v>27652</c:v>
                </c:pt>
                <c:pt idx="10">
                  <c:v>40087</c:v>
                </c:pt>
                <c:pt idx="11">
                  <c:v>63996</c:v>
                </c:pt>
                <c:pt idx="12">
                  <c:v>84794</c:v>
                </c:pt>
                <c:pt idx="13">
                  <c:v>97900</c:v>
                </c:pt>
                <c:pt idx="14">
                  <c:v>164233</c:v>
                </c:pt>
                <c:pt idx="15">
                  <c:v>190003</c:v>
                </c:pt>
                <c:pt idx="16">
                  <c:v>213618</c:v>
                </c:pt>
                <c:pt idx="17">
                  <c:v>248505</c:v>
                </c:pt>
                <c:pt idx="18">
                  <c:v>324251</c:v>
                </c:pt>
                <c:pt idx="19">
                  <c:v>283872</c:v>
                </c:pt>
                <c:pt idx="20">
                  <c:v>266447</c:v>
                </c:pt>
                <c:pt idx="21">
                  <c:v>269353</c:v>
                </c:pt>
                <c:pt idx="22">
                  <c:v>329508</c:v>
                </c:pt>
                <c:pt idx="23">
                  <c:v>387305</c:v>
                </c:pt>
                <c:pt idx="24">
                  <c:v>465956</c:v>
                </c:pt>
                <c:pt idx="25">
                  <c:v>491208</c:v>
                </c:pt>
                <c:pt idx="26">
                  <c:v>511614</c:v>
                </c:pt>
                <c:pt idx="27">
                  <c:v>566968</c:v>
                </c:pt>
                <c:pt idx="28">
                  <c:v>496423</c:v>
                </c:pt>
              </c:numCache>
            </c:numRef>
          </c:val>
        </c:ser>
        <c:ser>
          <c:idx val="3"/>
          <c:order val="3"/>
          <c:tx>
            <c:strRef>
              <c:f>'機械統計'!$AC$6:$AC$7</c:f>
              <c:strCache>
                <c:ptCount val="1"/>
                <c:pt idx="0">
                  <c:v>ﾌﾚｷｼﾌﾞﾙ配線板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'機械統計'!$W$8:$Y$36</c:f>
              <c:multiLvlStrCache>
                <c:ptCount val="29"/>
                <c:lvl>
                  <c:pt idx="0">
                    <c:v>S48</c:v>
                  </c:pt>
                  <c:pt idx="1">
                    <c:v>S49</c:v>
                  </c:pt>
                  <c:pt idx="2">
                    <c:v>S50</c:v>
                  </c:pt>
                  <c:pt idx="3">
                    <c:v>S51</c:v>
                  </c:pt>
                  <c:pt idx="4">
                    <c:v>S52</c:v>
                  </c:pt>
                  <c:pt idx="5">
                    <c:v>S53</c:v>
                  </c:pt>
                  <c:pt idx="6">
                    <c:v>S54</c:v>
                  </c:pt>
                  <c:pt idx="7">
                    <c:v>S55</c:v>
                  </c:pt>
                  <c:pt idx="8">
                    <c:v>S56</c:v>
                  </c:pt>
                  <c:pt idx="9">
                    <c:v>S57</c:v>
                  </c:pt>
                  <c:pt idx="10">
                    <c:v>S58</c:v>
                  </c:pt>
                  <c:pt idx="11">
                    <c:v>S59</c:v>
                  </c:pt>
                  <c:pt idx="12">
                    <c:v>S60</c:v>
                  </c:pt>
                  <c:pt idx="13">
                    <c:v>S61</c:v>
                  </c:pt>
                  <c:pt idx="14">
                    <c:v>S62</c:v>
                  </c:pt>
                  <c:pt idx="15">
                    <c:v>S63</c:v>
                  </c:pt>
                  <c:pt idx="16">
                    <c:v>H 1</c:v>
                  </c:pt>
                  <c:pt idx="17">
                    <c:v>H 2</c:v>
                  </c:pt>
                  <c:pt idx="18">
                    <c:v>H 3</c:v>
                  </c:pt>
                  <c:pt idx="19">
                    <c:v>H 4</c:v>
                  </c:pt>
                  <c:pt idx="20">
                    <c:v>H 5</c:v>
                  </c:pt>
                  <c:pt idx="21">
                    <c:v>H 6</c:v>
                  </c:pt>
                  <c:pt idx="22">
                    <c:v>H 7</c:v>
                  </c:pt>
                  <c:pt idx="23">
                    <c:v>H 8</c:v>
                  </c:pt>
                  <c:pt idx="24">
                    <c:v>H 9</c:v>
                  </c:pt>
                  <c:pt idx="25">
                    <c:v>H10</c:v>
                  </c:pt>
                  <c:pt idx="26">
                    <c:v>H11</c:v>
                  </c:pt>
                  <c:pt idx="27">
                    <c:v>H12</c:v>
                  </c:pt>
                  <c:pt idx="28">
                    <c:v>H13</c:v>
                  </c:pt>
                </c:lvl>
              </c:multiLvlStrCache>
            </c:multiLvlStrRef>
          </c:cat>
          <c:val>
            <c:numRef>
              <c:f>'機械統計'!$AC$8:$AC$36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23998</c:v>
                </c:pt>
                <c:pt idx="13">
                  <c:v>27684</c:v>
                </c:pt>
                <c:pt idx="14">
                  <c:v>30952</c:v>
                </c:pt>
                <c:pt idx="15">
                  <c:v>35577</c:v>
                </c:pt>
                <c:pt idx="16">
                  <c:v>32322</c:v>
                </c:pt>
                <c:pt idx="17">
                  <c:v>36405</c:v>
                </c:pt>
                <c:pt idx="18">
                  <c:v>44298</c:v>
                </c:pt>
                <c:pt idx="19">
                  <c:v>41458</c:v>
                </c:pt>
                <c:pt idx="20">
                  <c:v>44108</c:v>
                </c:pt>
                <c:pt idx="21">
                  <c:v>53481</c:v>
                </c:pt>
                <c:pt idx="22">
                  <c:v>102922</c:v>
                </c:pt>
                <c:pt idx="23">
                  <c:v>115608</c:v>
                </c:pt>
                <c:pt idx="24">
                  <c:v>143525</c:v>
                </c:pt>
                <c:pt idx="25">
                  <c:v>148545</c:v>
                </c:pt>
                <c:pt idx="26">
                  <c:v>166573</c:v>
                </c:pt>
                <c:pt idx="27">
                  <c:v>165929</c:v>
                </c:pt>
                <c:pt idx="28">
                  <c:v>132201</c:v>
                </c:pt>
              </c:numCache>
            </c:numRef>
          </c:val>
        </c:ser>
        <c:overlap val="100"/>
        <c:axId val="46125306"/>
        <c:axId val="12474571"/>
      </c:barChart>
      <c:catAx>
        <c:axId val="46125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ゴシック"/>
                    <a:ea typeface="ＭＳ ゴシック"/>
                    <a:cs typeface="ＭＳ 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474571"/>
        <c:crosses val="autoZero"/>
        <c:auto val="1"/>
        <c:lblOffset val="100"/>
        <c:noMultiLvlLbl val="0"/>
      </c:catAx>
      <c:valAx>
        <c:axId val="124745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ゴシック"/>
                    <a:ea typeface="ＭＳ ゴシック"/>
                    <a:cs typeface="ＭＳ ゴシック"/>
                  </a:rPr>
                  <a:t>生産金額(百万円/年)</a:t>
                </a:r>
              </a:p>
            </c:rich>
          </c:tx>
          <c:layout>
            <c:manualLayout>
              <c:xMode val="factor"/>
              <c:yMode val="factor"/>
              <c:x val="0.04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125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"/>
          <c:y val="0.13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 zoomScale="75"/>
  </sheetViews>
  <pageMargins left="0.3937007874015748" right="0.3937007874015748" top="0.7874015748031497" bottom="0.1968503937007874" header="0.5118110236220472" footer="0.1968503937007874"/>
  <pageSetup horizontalDpi="600" verticalDpi="600" orientation="landscape" paperSize="129"/>
  <headerFooter>
    <oddFooter>&amp;C&amp;11- 1 -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75"/>
  </sheetViews>
  <pageMargins left="0.3937007874015748" right="0.3937007874015748" top="0.7874015748031497" bottom="0.1968503937007874" header="0.5118110236220472" footer="0.1968503937007874"/>
  <pageSetup horizontalDpi="600" verticalDpi="600" orientation="landscape" paperSize="9"/>
  <headerFooter>
    <oddFooter>&amp;C&amp;11- 10 -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75"/>
  </sheetViews>
  <pageMargins left="0.3937007874015748" right="0.3937007874015748" top="0.7874015748031497" bottom="0.1968503937007874" header="0.5118110236220472" footer="0.1968503937007874"/>
  <pageSetup horizontalDpi="600" verticalDpi="600" orientation="landscape" paperSize="9"/>
  <headerFooter>
    <oddFooter>&amp;C&amp;11- 11 -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75"/>
  </sheetViews>
  <pageMargins left="0.3937007874015748" right="0.3937007874015748" top="0.7874015748031497" bottom="0.1968503937007874" header="0.5118110236220472" footer="0.1968503937007874"/>
  <pageSetup horizontalDpi="600" verticalDpi="600" orientation="landscape" paperSize="9"/>
  <headerFooter>
    <oddFooter>&amp;C&amp;11- 12 -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3937007874015748" right="0.3937007874015748" top="0.7874015748031497" bottom="0.1968503937007874" header="0.5118110236220472" footer="0.1968503937007874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3937007874015748" right="0.3937007874015748" top="0.7874015748031497" bottom="0.1968503937007874" header="0.5118110236220472" footer="0.1968503937007874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 zoomScale="75"/>
  </sheetViews>
  <pageMargins left="0.3937007874015748" right="0.3937007874015748" top="0.7874015748031497" bottom="0.1968503937007874" header="0.5118110236220472" footer="0.1968503937007874"/>
  <pageSetup horizontalDpi="600" verticalDpi="600" orientation="landscape" paperSize="9"/>
  <headerFooter>
    <oddFooter>&amp;C&amp;11- 2 -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 zoomScale="75"/>
  </sheetViews>
  <pageMargins left="0.3937007874015748" right="0.3937007874015748" top="0.7874015748031497" bottom="0.1968503937007874" header="0.5118110236220472" footer="0.1968503937007874"/>
  <pageSetup horizontalDpi="600" verticalDpi="600" orientation="landscape" paperSize="9"/>
  <headerFooter>
    <oddFooter>&amp;C&amp;11- 3 -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 zoomScale="75"/>
  </sheetViews>
  <pageMargins left="0.3937007874015748" right="0.3937007874015748" top="0.7874015748031497" bottom="0.1968503937007874" header="0.5118110236220472" footer="0.1968503937007874"/>
  <pageSetup horizontalDpi="600" verticalDpi="600" orientation="landscape" paperSize="9"/>
  <headerFooter>
    <oddFooter>&amp;C&amp;11- 4 -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75"/>
  </sheetViews>
  <pageMargins left="0.3937007874015748" right="0.3937007874015748" top="0.7874015748031497" bottom="0.1968503937007874" header="0.5118110236220472" footer="0.1968503937007874"/>
  <pageSetup horizontalDpi="600" verticalDpi="600" orientation="landscape" paperSize="9"/>
  <headerFooter>
    <oddFooter>&amp;C&amp;11- 5 -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3937007874015748" right="0.3937007874015748" top="0.7874015748031497" bottom="0.1968503937007874" header="0.5118110236220472" footer="0.1968503937007874"/>
  <pageSetup horizontalDpi="600" verticalDpi="600" orientation="landscape" paperSize="9"/>
  <headerFooter>
    <oddFooter>&amp;C&amp;11- 6 -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3937007874015748" right="0.3937007874015748" top="0.7874015748031497" bottom="0.1968503937007874" header="0.5118110236220472" footer="0.1968503937007874"/>
  <pageSetup horizontalDpi="600" verticalDpi="600" orientation="landscape" paperSize="9"/>
  <headerFooter>
    <oddFooter>&amp;C&amp;11- 7 -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75"/>
  </sheetViews>
  <pageMargins left="0.3937007874015748" right="0.3937007874015748" top="0.7874015748031497" bottom="0.1968503937007874" header="0.5118110236220472" footer="0.1968503937007874"/>
  <pageSetup horizontalDpi="600" verticalDpi="600" orientation="landscape" paperSize="9"/>
  <headerFooter>
    <oddFooter>&amp;C&amp;11- 8 -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75"/>
  </sheetViews>
  <pageMargins left="0.3937007874015748" right="0.3937007874015748" top="0.7874015748031497" bottom="0.1968503937007874" header="0.5118110236220472" footer="0.1968503937007874"/>
  <pageSetup horizontalDpi="600" verticalDpi="600" orientation="landscape" paperSize="9"/>
  <headerFooter>
    <oddFooter>&amp;C&amp;11- 9 -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648450"/>
    <xdr:graphicFrame>
      <xdr:nvGraphicFramePr>
        <xdr:cNvPr id="1" name="Chart 1"/>
        <xdr:cNvGraphicFramePr/>
      </xdr:nvGraphicFramePr>
      <xdr:xfrm>
        <a:off x="0" y="0"/>
        <a:ext cx="996315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648450"/>
    <xdr:graphicFrame>
      <xdr:nvGraphicFramePr>
        <xdr:cNvPr id="1" name="Shape 1025"/>
        <xdr:cNvGraphicFramePr/>
      </xdr:nvGraphicFramePr>
      <xdr:xfrm>
        <a:off x="0" y="0"/>
        <a:ext cx="996315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648450"/>
    <xdr:graphicFrame>
      <xdr:nvGraphicFramePr>
        <xdr:cNvPr id="1" name="Shape 1025"/>
        <xdr:cNvGraphicFramePr/>
      </xdr:nvGraphicFramePr>
      <xdr:xfrm>
        <a:off x="0" y="0"/>
        <a:ext cx="996315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648450"/>
    <xdr:graphicFrame>
      <xdr:nvGraphicFramePr>
        <xdr:cNvPr id="1" name="Shape 1025"/>
        <xdr:cNvGraphicFramePr/>
      </xdr:nvGraphicFramePr>
      <xdr:xfrm>
        <a:off x="0" y="0"/>
        <a:ext cx="996315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648450"/>
    <xdr:graphicFrame>
      <xdr:nvGraphicFramePr>
        <xdr:cNvPr id="1" name="Shape 1025"/>
        <xdr:cNvGraphicFramePr/>
      </xdr:nvGraphicFramePr>
      <xdr:xfrm>
        <a:off x="0" y="0"/>
        <a:ext cx="996315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648450"/>
    <xdr:graphicFrame>
      <xdr:nvGraphicFramePr>
        <xdr:cNvPr id="1" name="Shape 1025"/>
        <xdr:cNvGraphicFramePr/>
      </xdr:nvGraphicFramePr>
      <xdr:xfrm>
        <a:off x="0" y="0"/>
        <a:ext cx="996315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648450"/>
    <xdr:graphicFrame>
      <xdr:nvGraphicFramePr>
        <xdr:cNvPr id="1" name="Shape 1025"/>
        <xdr:cNvGraphicFramePr/>
      </xdr:nvGraphicFramePr>
      <xdr:xfrm>
        <a:off x="0" y="0"/>
        <a:ext cx="996315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648450"/>
    <xdr:graphicFrame>
      <xdr:nvGraphicFramePr>
        <xdr:cNvPr id="1" name="Shape 1025"/>
        <xdr:cNvGraphicFramePr/>
      </xdr:nvGraphicFramePr>
      <xdr:xfrm>
        <a:off x="0" y="0"/>
        <a:ext cx="996315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648450"/>
    <xdr:graphicFrame>
      <xdr:nvGraphicFramePr>
        <xdr:cNvPr id="1" name="Shape 1025"/>
        <xdr:cNvGraphicFramePr/>
      </xdr:nvGraphicFramePr>
      <xdr:xfrm>
        <a:off x="0" y="0"/>
        <a:ext cx="996315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648450"/>
    <xdr:graphicFrame>
      <xdr:nvGraphicFramePr>
        <xdr:cNvPr id="1" name="Shape 1025"/>
        <xdr:cNvGraphicFramePr/>
      </xdr:nvGraphicFramePr>
      <xdr:xfrm>
        <a:off x="0" y="0"/>
        <a:ext cx="996315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648450"/>
    <xdr:graphicFrame>
      <xdr:nvGraphicFramePr>
        <xdr:cNvPr id="1" name="Shape 1025"/>
        <xdr:cNvGraphicFramePr/>
      </xdr:nvGraphicFramePr>
      <xdr:xfrm>
        <a:off x="0" y="0"/>
        <a:ext cx="996315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648450"/>
    <xdr:graphicFrame>
      <xdr:nvGraphicFramePr>
        <xdr:cNvPr id="1" name="Shape 1025"/>
        <xdr:cNvGraphicFramePr/>
      </xdr:nvGraphicFramePr>
      <xdr:xfrm>
        <a:off x="0" y="0"/>
        <a:ext cx="996315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648450"/>
    <xdr:graphicFrame>
      <xdr:nvGraphicFramePr>
        <xdr:cNvPr id="1" name="Shape 1025"/>
        <xdr:cNvGraphicFramePr/>
      </xdr:nvGraphicFramePr>
      <xdr:xfrm>
        <a:off x="0" y="0"/>
        <a:ext cx="996315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648450"/>
    <xdr:graphicFrame>
      <xdr:nvGraphicFramePr>
        <xdr:cNvPr id="1" name="Shape 1025"/>
        <xdr:cNvGraphicFramePr/>
      </xdr:nvGraphicFramePr>
      <xdr:xfrm>
        <a:off x="0" y="0"/>
        <a:ext cx="996315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31"/>
  <sheetViews>
    <sheetView tabSelected="1" showOutlineSymbols="0" zoomScale="87" zoomScaleNormal="87" workbookViewId="0" topLeftCell="A1">
      <pane xSplit="1" ySplit="5" topLeftCell="B20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M1"/>
    </sheetView>
  </sheetViews>
  <sheetFormatPr defaultColWidth="8.66015625" defaultRowHeight="18"/>
  <cols>
    <col min="1" max="1" width="9.66015625" style="14" customWidth="1"/>
    <col min="2" max="7" width="8.66015625" style="14" customWidth="1"/>
    <col min="8" max="8" width="6.66015625" style="14" customWidth="1"/>
    <col min="9" max="9" width="8.66015625" style="14" customWidth="1"/>
    <col min="10" max="10" width="5.66015625" style="14" customWidth="1"/>
    <col min="11" max="11" width="8.66015625" style="14" customWidth="1"/>
    <col min="12" max="12" width="5.66015625" style="14" customWidth="1"/>
    <col min="13" max="13" width="8.66015625" style="14" customWidth="1"/>
    <col min="14" max="14" width="3.16015625" style="14" customWidth="1"/>
    <col min="15" max="15" width="7" style="14" customWidth="1"/>
    <col min="16" max="17" width="8.66015625" style="14" hidden="1" customWidth="1"/>
    <col min="18" max="21" width="8.66015625" style="14" customWidth="1"/>
    <col min="22" max="22" width="2.66015625" style="14" customWidth="1"/>
    <col min="23" max="23" width="6.91015625" style="14" customWidth="1"/>
    <col min="24" max="25" width="8.66015625" style="14" hidden="1" customWidth="1"/>
    <col min="26" max="29" width="8.66015625" style="14" customWidth="1"/>
    <col min="30" max="30" width="2.66015625" style="14" customWidth="1"/>
    <col min="31" max="31" width="3.83203125" style="14" customWidth="1"/>
    <col min="32" max="38" width="6.33203125" style="14" customWidth="1"/>
    <col min="39" max="39" width="2.58203125" style="14" customWidth="1"/>
    <col min="40" max="40" width="3.83203125" style="14" customWidth="1"/>
    <col min="41" max="47" width="6.33203125" style="14" customWidth="1"/>
    <col min="48" max="16384" width="8.66015625" style="14" customWidth="1"/>
  </cols>
  <sheetData>
    <row r="1" spans="1:13" s="7" customFormat="1" ht="17.25">
      <c r="A1" s="106" t="s">
        <v>80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="7" customFormat="1" ht="13.5"/>
    <row r="3" spans="1:30" s="7" customFormat="1" ht="14.25" customHeight="1">
      <c r="A3" s="1"/>
      <c r="B3" s="108" t="s">
        <v>209</v>
      </c>
      <c r="C3" s="109"/>
      <c r="D3" s="108" t="s">
        <v>210</v>
      </c>
      <c r="E3" s="109"/>
      <c r="F3" s="108" t="s">
        <v>143</v>
      </c>
      <c r="G3" s="109"/>
      <c r="H3" s="108" t="s">
        <v>144</v>
      </c>
      <c r="I3" s="109"/>
      <c r="J3" s="108" t="s">
        <v>145</v>
      </c>
      <c r="K3" s="109"/>
      <c r="L3" s="108" t="s">
        <v>146</v>
      </c>
      <c r="M3" s="109"/>
      <c r="N3" s="2"/>
      <c r="O3" s="3"/>
      <c r="P3" s="2" t="s">
        <v>134</v>
      </c>
      <c r="Q3" s="2" t="s">
        <v>211</v>
      </c>
      <c r="R3" s="2" t="s">
        <v>137</v>
      </c>
      <c r="S3" s="2" t="s">
        <v>138</v>
      </c>
      <c r="T3" s="2" t="s">
        <v>139</v>
      </c>
      <c r="U3" s="2" t="s">
        <v>84</v>
      </c>
      <c r="V3" s="2"/>
      <c r="W3" s="3"/>
      <c r="X3" s="2" t="s">
        <v>134</v>
      </c>
      <c r="Y3" s="2" t="s">
        <v>211</v>
      </c>
      <c r="Z3" s="2" t="s">
        <v>137</v>
      </c>
      <c r="AA3" s="2" t="s">
        <v>138</v>
      </c>
      <c r="AB3" s="2" t="s">
        <v>139</v>
      </c>
      <c r="AC3" s="2" t="s">
        <v>84</v>
      </c>
      <c r="AD3" s="2"/>
    </row>
    <row r="4" spans="1:30" s="7" customFormat="1" ht="14.25" customHeight="1">
      <c r="A4" s="4" t="s">
        <v>282</v>
      </c>
      <c r="B4" s="5" t="s">
        <v>73</v>
      </c>
      <c r="C4" s="6" t="s">
        <v>75</v>
      </c>
      <c r="D4" s="5" t="s">
        <v>73</v>
      </c>
      <c r="E4" s="6" t="s">
        <v>75</v>
      </c>
      <c r="F4" s="5" t="s">
        <v>73</v>
      </c>
      <c r="G4" s="6" t="s">
        <v>75</v>
      </c>
      <c r="H4" s="5" t="s">
        <v>73</v>
      </c>
      <c r="I4" s="6" t="s">
        <v>75</v>
      </c>
      <c r="J4" s="5" t="s">
        <v>73</v>
      </c>
      <c r="K4" s="6" t="s">
        <v>75</v>
      </c>
      <c r="L4" s="5" t="s">
        <v>73</v>
      </c>
      <c r="M4" s="6" t="s">
        <v>75</v>
      </c>
      <c r="N4" s="2"/>
      <c r="O4" s="2"/>
      <c r="P4" s="3" t="s">
        <v>73</v>
      </c>
      <c r="Q4" s="3" t="s">
        <v>73</v>
      </c>
      <c r="R4" s="3" t="s">
        <v>73</v>
      </c>
      <c r="S4" s="3" t="s">
        <v>73</v>
      </c>
      <c r="T4" s="3" t="s">
        <v>73</v>
      </c>
      <c r="U4" s="3" t="s">
        <v>73</v>
      </c>
      <c r="V4" s="2"/>
      <c r="W4" s="2"/>
      <c r="X4" s="3" t="s">
        <v>75</v>
      </c>
      <c r="Y4" s="3" t="s">
        <v>75</v>
      </c>
      <c r="Z4" s="3" t="s">
        <v>75</v>
      </c>
      <c r="AA4" s="3" t="s">
        <v>75</v>
      </c>
      <c r="AB4" s="3" t="s">
        <v>75</v>
      </c>
      <c r="AC4" s="3" t="s">
        <v>75</v>
      </c>
      <c r="AD4" s="2"/>
    </row>
    <row r="5" spans="1:30" s="65" customFormat="1" ht="15" customHeight="1">
      <c r="A5" s="8"/>
      <c r="B5" s="9" t="s">
        <v>74</v>
      </c>
      <c r="C5" s="10" t="s">
        <v>76</v>
      </c>
      <c r="D5" s="11" t="s">
        <v>74</v>
      </c>
      <c r="E5" s="10" t="s">
        <v>76</v>
      </c>
      <c r="F5" s="11" t="s">
        <v>74</v>
      </c>
      <c r="G5" s="10" t="s">
        <v>76</v>
      </c>
      <c r="H5" s="11" t="s">
        <v>74</v>
      </c>
      <c r="I5" s="10" t="s">
        <v>76</v>
      </c>
      <c r="J5" s="11" t="s">
        <v>74</v>
      </c>
      <c r="K5" s="10" t="s">
        <v>76</v>
      </c>
      <c r="L5" s="11" t="s">
        <v>74</v>
      </c>
      <c r="M5" s="10" t="s">
        <v>76</v>
      </c>
      <c r="N5" s="12"/>
      <c r="O5" s="12"/>
      <c r="P5" s="13" t="s">
        <v>74</v>
      </c>
      <c r="Q5" s="13" t="s">
        <v>74</v>
      </c>
      <c r="R5" s="13" t="s">
        <v>74</v>
      </c>
      <c r="S5" s="13" t="s">
        <v>74</v>
      </c>
      <c r="T5" s="13" t="s">
        <v>74</v>
      </c>
      <c r="U5" s="13" t="s">
        <v>74</v>
      </c>
      <c r="V5" s="12"/>
      <c r="W5" s="12"/>
      <c r="X5" s="13" t="s">
        <v>76</v>
      </c>
      <c r="Y5" s="13" t="s">
        <v>76</v>
      </c>
      <c r="Z5" s="13" t="s">
        <v>76</v>
      </c>
      <c r="AA5" s="13" t="s">
        <v>76</v>
      </c>
      <c r="AB5" s="13" t="s">
        <v>76</v>
      </c>
      <c r="AC5" s="13" t="s">
        <v>76</v>
      </c>
      <c r="AD5" s="12"/>
    </row>
    <row r="6" spans="1:29" s="102" customFormat="1" ht="15" customHeight="1">
      <c r="A6" s="98"/>
      <c r="B6" s="99"/>
      <c r="C6" s="100"/>
      <c r="D6" s="101"/>
      <c r="E6" s="100"/>
      <c r="F6" s="101"/>
      <c r="G6" s="100"/>
      <c r="H6" s="101"/>
      <c r="I6" s="100"/>
      <c r="J6" s="101"/>
      <c r="K6" s="100"/>
      <c r="L6" s="101"/>
      <c r="M6" s="100"/>
      <c r="P6" s="103"/>
      <c r="Q6" s="103"/>
      <c r="R6" s="104" t="s">
        <v>137</v>
      </c>
      <c r="S6" s="104" t="s">
        <v>138</v>
      </c>
      <c r="T6" s="104" t="s">
        <v>139</v>
      </c>
      <c r="U6" s="104" t="s">
        <v>84</v>
      </c>
      <c r="X6" s="103"/>
      <c r="Y6" s="103"/>
      <c r="Z6" s="104" t="s">
        <v>137</v>
      </c>
      <c r="AA6" s="104" t="s">
        <v>138</v>
      </c>
      <c r="AB6" s="104" t="s">
        <v>139</v>
      </c>
      <c r="AC6" s="104" t="s">
        <v>84</v>
      </c>
    </row>
    <row r="7" spans="1:47" ht="13.5">
      <c r="A7" s="16"/>
      <c r="B7" s="16" t="s">
        <v>422</v>
      </c>
      <c r="C7" s="16"/>
      <c r="D7" s="16" t="s">
        <v>421</v>
      </c>
      <c r="E7" s="16"/>
      <c r="F7" s="16" t="s">
        <v>437</v>
      </c>
      <c r="G7" s="16"/>
      <c r="H7" s="16" t="s">
        <v>438</v>
      </c>
      <c r="I7" s="16"/>
      <c r="J7" s="16" t="s">
        <v>420</v>
      </c>
      <c r="K7" s="16"/>
      <c r="L7" s="16"/>
      <c r="M7" s="16"/>
      <c r="AF7" s="16" t="s">
        <v>437</v>
      </c>
      <c r="AG7" s="16" t="s">
        <v>438</v>
      </c>
      <c r="AH7" s="16" t="s">
        <v>420</v>
      </c>
      <c r="AI7" s="104" t="s">
        <v>137</v>
      </c>
      <c r="AJ7" s="104" t="s">
        <v>138</v>
      </c>
      <c r="AK7" s="104" t="s">
        <v>139</v>
      </c>
      <c r="AL7" s="104" t="s">
        <v>84</v>
      </c>
      <c r="AO7" s="16" t="s">
        <v>437</v>
      </c>
      <c r="AP7" s="16" t="s">
        <v>438</v>
      </c>
      <c r="AQ7" s="16" t="s">
        <v>420</v>
      </c>
      <c r="AR7" s="104" t="s">
        <v>137</v>
      </c>
      <c r="AS7" s="104" t="s">
        <v>138</v>
      </c>
      <c r="AT7" s="104" t="s">
        <v>139</v>
      </c>
      <c r="AU7" s="104" t="s">
        <v>84</v>
      </c>
    </row>
    <row r="8" spans="1:43" ht="13.5">
      <c r="A8" s="58" t="s">
        <v>419</v>
      </c>
      <c r="B8" s="16">
        <v>3806</v>
      </c>
      <c r="C8" s="16">
        <v>43503</v>
      </c>
      <c r="D8" s="16">
        <v>3757</v>
      </c>
      <c r="E8" s="16">
        <v>37246</v>
      </c>
      <c r="F8" s="16">
        <v>3167</v>
      </c>
      <c r="G8" s="16">
        <v>16706</v>
      </c>
      <c r="H8" s="16">
        <v>590</v>
      </c>
      <c r="I8" s="16">
        <v>20540</v>
      </c>
      <c r="J8" s="16">
        <v>49</v>
      </c>
      <c r="K8" s="16">
        <v>6257</v>
      </c>
      <c r="L8" s="16"/>
      <c r="M8" s="16"/>
      <c r="O8" s="14" t="s">
        <v>425</v>
      </c>
      <c r="P8" s="14">
        <f aca="true" t="shared" si="0" ref="P8:P19">B8</f>
        <v>3806</v>
      </c>
      <c r="Q8" s="14">
        <f aca="true" t="shared" si="1" ref="Q8:Q19">D8</f>
        <v>3757</v>
      </c>
      <c r="R8" s="14">
        <f aca="true" t="shared" si="2" ref="R8:R19">F8</f>
        <v>3167</v>
      </c>
      <c r="S8" s="14">
        <f aca="true" t="shared" si="3" ref="S8:S19">H8</f>
        <v>590</v>
      </c>
      <c r="T8" s="14">
        <f aca="true" t="shared" si="4" ref="T8:T19">J8</f>
        <v>49</v>
      </c>
      <c r="U8" s="14">
        <f aca="true" t="shared" si="5" ref="U8:U19">L8</f>
        <v>0</v>
      </c>
      <c r="W8" s="14" t="s">
        <v>425</v>
      </c>
      <c r="X8" s="14">
        <f aca="true" t="shared" si="6" ref="X8:X19">C8</f>
        <v>43503</v>
      </c>
      <c r="Y8" s="14">
        <f aca="true" t="shared" si="7" ref="Y8:Y19">E8</f>
        <v>37246</v>
      </c>
      <c r="Z8" s="14">
        <f aca="true" t="shared" si="8" ref="Z8:Z19">G8</f>
        <v>16706</v>
      </c>
      <c r="AA8" s="14">
        <f aca="true" t="shared" si="9" ref="AA8:AA19">I8</f>
        <v>20540</v>
      </c>
      <c r="AB8" s="14">
        <f aca="true" t="shared" si="10" ref="AB8:AB19">K8</f>
        <v>6257</v>
      </c>
      <c r="AC8" s="14">
        <f aca="true" t="shared" si="11" ref="AC8:AC19">M8</f>
        <v>0</v>
      </c>
      <c r="AE8" s="14" t="s">
        <v>425</v>
      </c>
      <c r="AF8" s="14">
        <f>F8</f>
        <v>3167</v>
      </c>
      <c r="AG8" s="14">
        <f>H8</f>
        <v>590</v>
      </c>
      <c r="AH8" s="14">
        <f>J8</f>
        <v>49</v>
      </c>
      <c r="AN8" s="14" t="s">
        <v>425</v>
      </c>
      <c r="AO8" s="14">
        <f>G8</f>
        <v>16706</v>
      </c>
      <c r="AP8" s="14">
        <f>I8</f>
        <v>20540</v>
      </c>
      <c r="AQ8" s="14">
        <f>K8</f>
        <v>6257</v>
      </c>
    </row>
    <row r="9" spans="1:43" ht="13.5">
      <c r="A9" s="58" t="s">
        <v>408</v>
      </c>
      <c r="B9" s="16">
        <v>3007</v>
      </c>
      <c r="C9" s="16">
        <v>47173</v>
      </c>
      <c r="D9" s="16">
        <v>2934</v>
      </c>
      <c r="E9" s="16">
        <v>40904</v>
      </c>
      <c r="F9" s="16">
        <v>2470</v>
      </c>
      <c r="G9" s="16">
        <v>19468</v>
      </c>
      <c r="H9" s="16">
        <v>464</v>
      </c>
      <c r="I9" s="16">
        <v>21436</v>
      </c>
      <c r="J9" s="16">
        <v>73</v>
      </c>
      <c r="K9" s="16">
        <v>6269</v>
      </c>
      <c r="L9" s="16"/>
      <c r="M9" s="16"/>
      <c r="O9" s="14" t="s">
        <v>426</v>
      </c>
      <c r="P9" s="14">
        <f t="shared" si="0"/>
        <v>3007</v>
      </c>
      <c r="Q9" s="14">
        <f t="shared" si="1"/>
        <v>2934</v>
      </c>
      <c r="R9" s="14">
        <f t="shared" si="2"/>
        <v>2470</v>
      </c>
      <c r="S9" s="14">
        <f t="shared" si="3"/>
        <v>464</v>
      </c>
      <c r="T9" s="14">
        <f t="shared" si="4"/>
        <v>73</v>
      </c>
      <c r="U9" s="14">
        <f t="shared" si="5"/>
        <v>0</v>
      </c>
      <c r="W9" s="14" t="s">
        <v>426</v>
      </c>
      <c r="X9" s="14">
        <f t="shared" si="6"/>
        <v>47173</v>
      </c>
      <c r="Y9" s="14">
        <f t="shared" si="7"/>
        <v>40904</v>
      </c>
      <c r="Z9" s="14">
        <f t="shared" si="8"/>
        <v>19468</v>
      </c>
      <c r="AA9" s="14">
        <f t="shared" si="9"/>
        <v>21436</v>
      </c>
      <c r="AB9" s="14">
        <f t="shared" si="10"/>
        <v>6269</v>
      </c>
      <c r="AC9" s="14">
        <f t="shared" si="11"/>
        <v>0</v>
      </c>
      <c r="AE9" s="14" t="s">
        <v>426</v>
      </c>
      <c r="AF9" s="14">
        <f aca="true" t="shared" si="12" ref="AF9:AF19">F9</f>
        <v>2470</v>
      </c>
      <c r="AG9" s="14">
        <f aca="true" t="shared" si="13" ref="AG9:AG19">H9</f>
        <v>464</v>
      </c>
      <c r="AH9" s="14">
        <f aca="true" t="shared" si="14" ref="AH9:AH19">J9</f>
        <v>73</v>
      </c>
      <c r="AN9" s="14" t="s">
        <v>426</v>
      </c>
      <c r="AO9" s="14">
        <f aca="true" t="shared" si="15" ref="AO9:AO19">G9</f>
        <v>19468</v>
      </c>
      <c r="AP9" s="14">
        <f aca="true" t="shared" si="16" ref="AP9:AP19">I9</f>
        <v>21436</v>
      </c>
      <c r="AQ9" s="14">
        <f aca="true" t="shared" si="17" ref="AQ9:AQ19">K9</f>
        <v>6269</v>
      </c>
    </row>
    <row r="10" spans="1:43" ht="13.5">
      <c r="A10" s="58" t="s">
        <v>409</v>
      </c>
      <c r="B10" s="16">
        <v>3055</v>
      </c>
      <c r="C10" s="16">
        <v>44010</v>
      </c>
      <c r="D10" s="16">
        <v>2942</v>
      </c>
      <c r="E10" s="16">
        <v>35570</v>
      </c>
      <c r="F10" s="16">
        <v>2479</v>
      </c>
      <c r="G10" s="16">
        <v>16989</v>
      </c>
      <c r="H10" s="16">
        <v>463</v>
      </c>
      <c r="I10" s="16">
        <v>18581</v>
      </c>
      <c r="J10" s="16">
        <v>113</v>
      </c>
      <c r="K10" s="16">
        <v>8442</v>
      </c>
      <c r="L10" s="16"/>
      <c r="M10" s="16"/>
      <c r="O10" s="14" t="s">
        <v>427</v>
      </c>
      <c r="P10" s="14">
        <f t="shared" si="0"/>
        <v>3055</v>
      </c>
      <c r="Q10" s="14">
        <f t="shared" si="1"/>
        <v>2942</v>
      </c>
      <c r="R10" s="14">
        <f t="shared" si="2"/>
        <v>2479</v>
      </c>
      <c r="S10" s="14">
        <f t="shared" si="3"/>
        <v>463</v>
      </c>
      <c r="T10" s="14">
        <f t="shared" si="4"/>
        <v>113</v>
      </c>
      <c r="U10" s="14">
        <f t="shared" si="5"/>
        <v>0</v>
      </c>
      <c r="W10" s="14" t="s">
        <v>427</v>
      </c>
      <c r="X10" s="14">
        <f t="shared" si="6"/>
        <v>44010</v>
      </c>
      <c r="Y10" s="14">
        <f t="shared" si="7"/>
        <v>35570</v>
      </c>
      <c r="Z10" s="14">
        <f t="shared" si="8"/>
        <v>16989</v>
      </c>
      <c r="AA10" s="14">
        <f t="shared" si="9"/>
        <v>18581</v>
      </c>
      <c r="AB10" s="14">
        <f t="shared" si="10"/>
        <v>8442</v>
      </c>
      <c r="AC10" s="14">
        <f t="shared" si="11"/>
        <v>0</v>
      </c>
      <c r="AE10" s="14" t="s">
        <v>427</v>
      </c>
      <c r="AF10" s="14">
        <f t="shared" si="12"/>
        <v>2479</v>
      </c>
      <c r="AG10" s="14">
        <f t="shared" si="13"/>
        <v>463</v>
      </c>
      <c r="AH10" s="14">
        <f t="shared" si="14"/>
        <v>113</v>
      </c>
      <c r="AN10" s="14" t="s">
        <v>427</v>
      </c>
      <c r="AO10" s="14">
        <f t="shared" si="15"/>
        <v>16989</v>
      </c>
      <c r="AP10" s="14">
        <f t="shared" si="16"/>
        <v>18581</v>
      </c>
      <c r="AQ10" s="14">
        <f t="shared" si="17"/>
        <v>8442</v>
      </c>
    </row>
    <row r="11" spans="1:43" ht="13.5">
      <c r="A11" s="58" t="s">
        <v>410</v>
      </c>
      <c r="B11" s="16">
        <v>4706</v>
      </c>
      <c r="C11" s="16">
        <v>62992</v>
      </c>
      <c r="D11" s="16">
        <v>4586</v>
      </c>
      <c r="E11" s="16">
        <v>55493</v>
      </c>
      <c r="F11" s="16">
        <v>4000</v>
      </c>
      <c r="G11" s="16">
        <v>32326</v>
      </c>
      <c r="H11" s="16">
        <v>586</v>
      </c>
      <c r="I11" s="16">
        <v>23167</v>
      </c>
      <c r="J11" s="16">
        <v>120</v>
      </c>
      <c r="K11" s="16">
        <v>7499</v>
      </c>
      <c r="L11" s="16"/>
      <c r="M11" s="16"/>
      <c r="O11" s="14" t="s">
        <v>428</v>
      </c>
      <c r="P11" s="14">
        <f t="shared" si="0"/>
        <v>4706</v>
      </c>
      <c r="Q11" s="14">
        <f t="shared" si="1"/>
        <v>4586</v>
      </c>
      <c r="R11" s="14">
        <f t="shared" si="2"/>
        <v>4000</v>
      </c>
      <c r="S11" s="14">
        <f t="shared" si="3"/>
        <v>586</v>
      </c>
      <c r="T11" s="14">
        <f t="shared" si="4"/>
        <v>120</v>
      </c>
      <c r="U11" s="14">
        <f t="shared" si="5"/>
        <v>0</v>
      </c>
      <c r="W11" s="14" t="s">
        <v>428</v>
      </c>
      <c r="X11" s="14">
        <f t="shared" si="6"/>
        <v>62992</v>
      </c>
      <c r="Y11" s="14">
        <f t="shared" si="7"/>
        <v>55493</v>
      </c>
      <c r="Z11" s="14">
        <f t="shared" si="8"/>
        <v>32326</v>
      </c>
      <c r="AA11" s="14">
        <f t="shared" si="9"/>
        <v>23167</v>
      </c>
      <c r="AB11" s="14">
        <f t="shared" si="10"/>
        <v>7499</v>
      </c>
      <c r="AC11" s="14">
        <f t="shared" si="11"/>
        <v>0</v>
      </c>
      <c r="AE11" s="14" t="s">
        <v>428</v>
      </c>
      <c r="AF11" s="14">
        <f t="shared" si="12"/>
        <v>4000</v>
      </c>
      <c r="AG11" s="14">
        <f t="shared" si="13"/>
        <v>586</v>
      </c>
      <c r="AH11" s="14">
        <f t="shared" si="14"/>
        <v>120</v>
      </c>
      <c r="AN11" s="14" t="s">
        <v>428</v>
      </c>
      <c r="AO11" s="14">
        <f t="shared" si="15"/>
        <v>32326</v>
      </c>
      <c r="AP11" s="14">
        <f t="shared" si="16"/>
        <v>23167</v>
      </c>
      <c r="AQ11" s="14">
        <f t="shared" si="17"/>
        <v>7499</v>
      </c>
    </row>
    <row r="12" spans="1:43" ht="13.5">
      <c r="A12" s="58" t="s">
        <v>411</v>
      </c>
      <c r="B12" s="16">
        <v>5360</v>
      </c>
      <c r="C12" s="16">
        <v>72147</v>
      </c>
      <c r="D12" s="16">
        <v>5256</v>
      </c>
      <c r="E12" s="16">
        <v>65986</v>
      </c>
      <c r="F12" s="16">
        <v>4675</v>
      </c>
      <c r="G12" s="16">
        <v>41133</v>
      </c>
      <c r="H12" s="16">
        <v>581</v>
      </c>
      <c r="I12" s="16">
        <v>24853</v>
      </c>
      <c r="J12" s="16">
        <v>104</v>
      </c>
      <c r="K12" s="16">
        <v>6161</v>
      </c>
      <c r="L12" s="16"/>
      <c r="M12" s="16"/>
      <c r="O12" s="14" t="s">
        <v>429</v>
      </c>
      <c r="P12" s="14">
        <f t="shared" si="0"/>
        <v>5360</v>
      </c>
      <c r="Q12" s="14">
        <f t="shared" si="1"/>
        <v>5256</v>
      </c>
      <c r="R12" s="14">
        <f t="shared" si="2"/>
        <v>4675</v>
      </c>
      <c r="S12" s="14">
        <f t="shared" si="3"/>
        <v>581</v>
      </c>
      <c r="T12" s="14">
        <f t="shared" si="4"/>
        <v>104</v>
      </c>
      <c r="U12" s="14">
        <f t="shared" si="5"/>
        <v>0</v>
      </c>
      <c r="W12" s="14" t="s">
        <v>429</v>
      </c>
      <c r="X12" s="14">
        <f t="shared" si="6"/>
        <v>72147</v>
      </c>
      <c r="Y12" s="14">
        <f t="shared" si="7"/>
        <v>65986</v>
      </c>
      <c r="Z12" s="14">
        <f t="shared" si="8"/>
        <v>41133</v>
      </c>
      <c r="AA12" s="14">
        <f t="shared" si="9"/>
        <v>24853</v>
      </c>
      <c r="AB12" s="14">
        <f t="shared" si="10"/>
        <v>6161</v>
      </c>
      <c r="AC12" s="14">
        <f t="shared" si="11"/>
        <v>0</v>
      </c>
      <c r="AE12" s="14" t="s">
        <v>429</v>
      </c>
      <c r="AF12" s="14">
        <f t="shared" si="12"/>
        <v>4675</v>
      </c>
      <c r="AG12" s="14">
        <f t="shared" si="13"/>
        <v>581</v>
      </c>
      <c r="AH12" s="14">
        <f t="shared" si="14"/>
        <v>104</v>
      </c>
      <c r="AN12" s="14" t="s">
        <v>429</v>
      </c>
      <c r="AO12" s="14">
        <f t="shared" si="15"/>
        <v>41133</v>
      </c>
      <c r="AP12" s="14">
        <f t="shared" si="16"/>
        <v>24853</v>
      </c>
      <c r="AQ12" s="14">
        <f t="shared" si="17"/>
        <v>6161</v>
      </c>
    </row>
    <row r="13" spans="1:43" ht="13.5">
      <c r="A13" s="58" t="s">
        <v>412</v>
      </c>
      <c r="B13" s="16">
        <v>6273</v>
      </c>
      <c r="C13" s="16">
        <v>81187</v>
      </c>
      <c r="D13" s="16">
        <v>6124</v>
      </c>
      <c r="E13" s="16">
        <v>73252</v>
      </c>
      <c r="F13" s="16">
        <v>5426</v>
      </c>
      <c r="G13" s="16">
        <v>41964</v>
      </c>
      <c r="H13" s="16">
        <v>698</v>
      </c>
      <c r="I13" s="16">
        <v>31288</v>
      </c>
      <c r="J13" s="16">
        <v>149</v>
      </c>
      <c r="K13" s="16">
        <v>7935</v>
      </c>
      <c r="L13" s="16"/>
      <c r="M13" s="16"/>
      <c r="O13" s="14" t="s">
        <v>430</v>
      </c>
      <c r="P13" s="14">
        <f t="shared" si="0"/>
        <v>6273</v>
      </c>
      <c r="Q13" s="14">
        <f t="shared" si="1"/>
        <v>6124</v>
      </c>
      <c r="R13" s="14">
        <f t="shared" si="2"/>
        <v>5426</v>
      </c>
      <c r="S13" s="14">
        <f t="shared" si="3"/>
        <v>698</v>
      </c>
      <c r="T13" s="14">
        <f t="shared" si="4"/>
        <v>149</v>
      </c>
      <c r="U13" s="14">
        <f t="shared" si="5"/>
        <v>0</v>
      </c>
      <c r="W13" s="14" t="s">
        <v>430</v>
      </c>
      <c r="X13" s="14">
        <f t="shared" si="6"/>
        <v>81187</v>
      </c>
      <c r="Y13" s="14">
        <f t="shared" si="7"/>
        <v>73252</v>
      </c>
      <c r="Z13" s="14">
        <f t="shared" si="8"/>
        <v>41964</v>
      </c>
      <c r="AA13" s="14">
        <f t="shared" si="9"/>
        <v>31288</v>
      </c>
      <c r="AB13" s="14">
        <f t="shared" si="10"/>
        <v>7935</v>
      </c>
      <c r="AC13" s="14">
        <f t="shared" si="11"/>
        <v>0</v>
      </c>
      <c r="AE13" s="14" t="s">
        <v>430</v>
      </c>
      <c r="AF13" s="14">
        <f t="shared" si="12"/>
        <v>5426</v>
      </c>
      <c r="AG13" s="14">
        <f t="shared" si="13"/>
        <v>698</v>
      </c>
      <c r="AH13" s="14">
        <f t="shared" si="14"/>
        <v>149</v>
      </c>
      <c r="AN13" s="14" t="s">
        <v>430</v>
      </c>
      <c r="AO13" s="14">
        <f t="shared" si="15"/>
        <v>41964</v>
      </c>
      <c r="AP13" s="14">
        <f t="shared" si="16"/>
        <v>31288</v>
      </c>
      <c r="AQ13" s="14">
        <f t="shared" si="17"/>
        <v>7935</v>
      </c>
    </row>
    <row r="14" spans="1:43" ht="13.5">
      <c r="A14" s="58" t="s">
        <v>413</v>
      </c>
      <c r="B14" s="16">
        <v>7530</v>
      </c>
      <c r="C14" s="16">
        <v>98035</v>
      </c>
      <c r="D14" s="16">
        <v>7348</v>
      </c>
      <c r="E14" s="16">
        <v>87789</v>
      </c>
      <c r="F14" s="16">
        <v>6358</v>
      </c>
      <c r="G14" s="16">
        <v>43276</v>
      </c>
      <c r="H14" s="16">
        <v>990</v>
      </c>
      <c r="I14" s="16">
        <v>44513</v>
      </c>
      <c r="J14" s="16">
        <v>182</v>
      </c>
      <c r="K14" s="16">
        <v>10246</v>
      </c>
      <c r="L14" s="16"/>
      <c r="M14" s="16"/>
      <c r="O14" s="14" t="s">
        <v>431</v>
      </c>
      <c r="P14" s="14">
        <f t="shared" si="0"/>
        <v>7530</v>
      </c>
      <c r="Q14" s="14">
        <f t="shared" si="1"/>
        <v>7348</v>
      </c>
      <c r="R14" s="14">
        <f t="shared" si="2"/>
        <v>6358</v>
      </c>
      <c r="S14" s="14">
        <f t="shared" si="3"/>
        <v>990</v>
      </c>
      <c r="T14" s="14">
        <f t="shared" si="4"/>
        <v>182</v>
      </c>
      <c r="U14" s="14">
        <f t="shared" si="5"/>
        <v>0</v>
      </c>
      <c r="W14" s="14" t="s">
        <v>431</v>
      </c>
      <c r="X14" s="14">
        <f t="shared" si="6"/>
        <v>98035</v>
      </c>
      <c r="Y14" s="14">
        <f t="shared" si="7"/>
        <v>87789</v>
      </c>
      <c r="Z14" s="14">
        <f t="shared" si="8"/>
        <v>43276</v>
      </c>
      <c r="AA14" s="14">
        <f t="shared" si="9"/>
        <v>44513</v>
      </c>
      <c r="AB14" s="14">
        <f t="shared" si="10"/>
        <v>10246</v>
      </c>
      <c r="AC14" s="14">
        <f t="shared" si="11"/>
        <v>0</v>
      </c>
      <c r="AE14" s="14" t="s">
        <v>431</v>
      </c>
      <c r="AF14" s="14">
        <f t="shared" si="12"/>
        <v>6358</v>
      </c>
      <c r="AG14" s="14">
        <f t="shared" si="13"/>
        <v>990</v>
      </c>
      <c r="AH14" s="14">
        <f t="shared" si="14"/>
        <v>182</v>
      </c>
      <c r="AN14" s="14" t="s">
        <v>431</v>
      </c>
      <c r="AO14" s="14">
        <f t="shared" si="15"/>
        <v>43276</v>
      </c>
      <c r="AP14" s="14">
        <f t="shared" si="16"/>
        <v>44513</v>
      </c>
      <c r="AQ14" s="14">
        <f t="shared" si="17"/>
        <v>10246</v>
      </c>
    </row>
    <row r="15" spans="1:43" ht="13.5">
      <c r="A15" s="58" t="s">
        <v>414</v>
      </c>
      <c r="B15" s="16">
        <v>9823</v>
      </c>
      <c r="C15" s="16">
        <v>116272</v>
      </c>
      <c r="D15" s="16">
        <v>9620</v>
      </c>
      <c r="E15" s="16">
        <v>103038</v>
      </c>
      <c r="F15" s="16">
        <v>8766</v>
      </c>
      <c r="G15" s="16">
        <v>56527</v>
      </c>
      <c r="H15" s="16">
        <v>854</v>
      </c>
      <c r="I15" s="16">
        <v>46511</v>
      </c>
      <c r="J15" s="16">
        <v>203</v>
      </c>
      <c r="K15" s="16">
        <v>13234</v>
      </c>
      <c r="L15" s="16"/>
      <c r="M15" s="16"/>
      <c r="O15" s="14" t="s">
        <v>432</v>
      </c>
      <c r="P15" s="14">
        <f t="shared" si="0"/>
        <v>9823</v>
      </c>
      <c r="Q15" s="14">
        <f t="shared" si="1"/>
        <v>9620</v>
      </c>
      <c r="R15" s="14">
        <f t="shared" si="2"/>
        <v>8766</v>
      </c>
      <c r="S15" s="14">
        <f t="shared" si="3"/>
        <v>854</v>
      </c>
      <c r="T15" s="14">
        <f t="shared" si="4"/>
        <v>203</v>
      </c>
      <c r="U15" s="14">
        <f t="shared" si="5"/>
        <v>0</v>
      </c>
      <c r="W15" s="14" t="s">
        <v>432</v>
      </c>
      <c r="X15" s="14">
        <f t="shared" si="6"/>
        <v>116272</v>
      </c>
      <c r="Y15" s="14">
        <f t="shared" si="7"/>
        <v>103038</v>
      </c>
      <c r="Z15" s="14">
        <f t="shared" si="8"/>
        <v>56527</v>
      </c>
      <c r="AA15" s="14">
        <f t="shared" si="9"/>
        <v>46511</v>
      </c>
      <c r="AB15" s="14">
        <f t="shared" si="10"/>
        <v>13234</v>
      </c>
      <c r="AC15" s="14">
        <f t="shared" si="11"/>
        <v>0</v>
      </c>
      <c r="AE15" s="14" t="s">
        <v>432</v>
      </c>
      <c r="AF15" s="14">
        <f t="shared" si="12"/>
        <v>8766</v>
      </c>
      <c r="AG15" s="14">
        <f t="shared" si="13"/>
        <v>854</v>
      </c>
      <c r="AH15" s="14">
        <f t="shared" si="14"/>
        <v>203</v>
      </c>
      <c r="AN15" s="14" t="s">
        <v>432</v>
      </c>
      <c r="AO15" s="14">
        <f t="shared" si="15"/>
        <v>56527</v>
      </c>
      <c r="AP15" s="14">
        <f t="shared" si="16"/>
        <v>46511</v>
      </c>
      <c r="AQ15" s="14">
        <f t="shared" si="17"/>
        <v>13234</v>
      </c>
    </row>
    <row r="16" spans="1:43" ht="13.5">
      <c r="A16" s="58" t="s">
        <v>415</v>
      </c>
      <c r="B16" s="16">
        <v>11780</v>
      </c>
      <c r="C16" s="16">
        <v>142314</v>
      </c>
      <c r="D16" s="16">
        <v>11512</v>
      </c>
      <c r="E16" s="16">
        <v>123853</v>
      </c>
      <c r="F16" s="16">
        <v>10444</v>
      </c>
      <c r="G16" s="16">
        <v>68816</v>
      </c>
      <c r="H16" s="16">
        <v>1068</v>
      </c>
      <c r="I16" s="16">
        <v>55037</v>
      </c>
      <c r="J16" s="16">
        <v>268</v>
      </c>
      <c r="K16" s="16">
        <v>18461</v>
      </c>
      <c r="L16" s="16"/>
      <c r="M16" s="16"/>
      <c r="O16" s="14" t="s">
        <v>433</v>
      </c>
      <c r="P16" s="14">
        <f t="shared" si="0"/>
        <v>11780</v>
      </c>
      <c r="Q16" s="14">
        <f t="shared" si="1"/>
        <v>11512</v>
      </c>
      <c r="R16" s="14">
        <f t="shared" si="2"/>
        <v>10444</v>
      </c>
      <c r="S16" s="14">
        <f t="shared" si="3"/>
        <v>1068</v>
      </c>
      <c r="T16" s="14">
        <f t="shared" si="4"/>
        <v>268</v>
      </c>
      <c r="U16" s="14">
        <f t="shared" si="5"/>
        <v>0</v>
      </c>
      <c r="W16" s="14" t="s">
        <v>433</v>
      </c>
      <c r="X16" s="14">
        <f t="shared" si="6"/>
        <v>142314</v>
      </c>
      <c r="Y16" s="14">
        <f t="shared" si="7"/>
        <v>123853</v>
      </c>
      <c r="Z16" s="14">
        <f t="shared" si="8"/>
        <v>68816</v>
      </c>
      <c r="AA16" s="14">
        <f t="shared" si="9"/>
        <v>55037</v>
      </c>
      <c r="AB16" s="14">
        <f t="shared" si="10"/>
        <v>18461</v>
      </c>
      <c r="AC16" s="14">
        <f t="shared" si="11"/>
        <v>0</v>
      </c>
      <c r="AE16" s="14" t="s">
        <v>433</v>
      </c>
      <c r="AF16" s="14">
        <f t="shared" si="12"/>
        <v>10444</v>
      </c>
      <c r="AG16" s="14">
        <f t="shared" si="13"/>
        <v>1068</v>
      </c>
      <c r="AH16" s="14">
        <f t="shared" si="14"/>
        <v>268</v>
      </c>
      <c r="AN16" s="14" t="s">
        <v>433</v>
      </c>
      <c r="AO16" s="14">
        <f t="shared" si="15"/>
        <v>68816</v>
      </c>
      <c r="AP16" s="14">
        <f t="shared" si="16"/>
        <v>55037</v>
      </c>
      <c r="AQ16" s="14">
        <f t="shared" si="17"/>
        <v>18461</v>
      </c>
    </row>
    <row r="17" spans="1:43" ht="13.5">
      <c r="A17" s="58" t="s">
        <v>416</v>
      </c>
      <c r="B17" s="16">
        <v>11124</v>
      </c>
      <c r="C17" s="16">
        <v>160493</v>
      </c>
      <c r="D17" s="16">
        <v>10753</v>
      </c>
      <c r="E17" s="16">
        <v>132841</v>
      </c>
      <c r="F17" s="16">
        <v>9336</v>
      </c>
      <c r="G17" s="16">
        <v>62995</v>
      </c>
      <c r="H17" s="16">
        <v>1417</v>
      </c>
      <c r="I17" s="16">
        <v>69846</v>
      </c>
      <c r="J17" s="16">
        <v>371</v>
      </c>
      <c r="K17" s="16">
        <v>27652</v>
      </c>
      <c r="L17" s="16"/>
      <c r="M17" s="16"/>
      <c r="O17" s="14" t="s">
        <v>434</v>
      </c>
      <c r="P17" s="14">
        <f t="shared" si="0"/>
        <v>11124</v>
      </c>
      <c r="Q17" s="14">
        <f t="shared" si="1"/>
        <v>10753</v>
      </c>
      <c r="R17" s="14">
        <f t="shared" si="2"/>
        <v>9336</v>
      </c>
      <c r="S17" s="14">
        <f t="shared" si="3"/>
        <v>1417</v>
      </c>
      <c r="T17" s="14">
        <f t="shared" si="4"/>
        <v>371</v>
      </c>
      <c r="U17" s="14">
        <f t="shared" si="5"/>
        <v>0</v>
      </c>
      <c r="W17" s="14" t="s">
        <v>434</v>
      </c>
      <c r="X17" s="14">
        <f t="shared" si="6"/>
        <v>160493</v>
      </c>
      <c r="Y17" s="14">
        <f t="shared" si="7"/>
        <v>132841</v>
      </c>
      <c r="Z17" s="14">
        <f t="shared" si="8"/>
        <v>62995</v>
      </c>
      <c r="AA17" s="14">
        <f t="shared" si="9"/>
        <v>69846</v>
      </c>
      <c r="AB17" s="14">
        <f t="shared" si="10"/>
        <v>27652</v>
      </c>
      <c r="AC17" s="14">
        <f t="shared" si="11"/>
        <v>0</v>
      </c>
      <c r="AE17" s="14" t="s">
        <v>434</v>
      </c>
      <c r="AF17" s="14">
        <f t="shared" si="12"/>
        <v>9336</v>
      </c>
      <c r="AG17" s="14">
        <f t="shared" si="13"/>
        <v>1417</v>
      </c>
      <c r="AH17" s="14">
        <f t="shared" si="14"/>
        <v>371</v>
      </c>
      <c r="AN17" s="14" t="s">
        <v>434</v>
      </c>
      <c r="AO17" s="14">
        <f t="shared" si="15"/>
        <v>62995</v>
      </c>
      <c r="AP17" s="14">
        <f t="shared" si="16"/>
        <v>69846</v>
      </c>
      <c r="AQ17" s="14">
        <f t="shared" si="17"/>
        <v>27652</v>
      </c>
    </row>
    <row r="18" spans="1:43" ht="13.5">
      <c r="A18" s="58" t="s">
        <v>417</v>
      </c>
      <c r="B18" s="16">
        <v>14305</v>
      </c>
      <c r="C18" s="16">
        <v>194733</v>
      </c>
      <c r="D18" s="16">
        <v>13753</v>
      </c>
      <c r="E18" s="16">
        <v>154646</v>
      </c>
      <c r="F18" s="16">
        <v>11949</v>
      </c>
      <c r="G18" s="16">
        <v>74092</v>
      </c>
      <c r="H18" s="16">
        <v>1804</v>
      </c>
      <c r="I18" s="16">
        <v>80554</v>
      </c>
      <c r="J18" s="16">
        <v>552</v>
      </c>
      <c r="K18" s="16">
        <v>40087</v>
      </c>
      <c r="L18" s="16"/>
      <c r="M18" s="16"/>
      <c r="O18" s="14" t="s">
        <v>435</v>
      </c>
      <c r="P18" s="14">
        <f t="shared" si="0"/>
        <v>14305</v>
      </c>
      <c r="Q18" s="14">
        <f t="shared" si="1"/>
        <v>13753</v>
      </c>
      <c r="R18" s="14">
        <f t="shared" si="2"/>
        <v>11949</v>
      </c>
      <c r="S18" s="14">
        <f t="shared" si="3"/>
        <v>1804</v>
      </c>
      <c r="T18" s="14">
        <f t="shared" si="4"/>
        <v>552</v>
      </c>
      <c r="U18" s="14">
        <f t="shared" si="5"/>
        <v>0</v>
      </c>
      <c r="W18" s="14" t="s">
        <v>435</v>
      </c>
      <c r="X18" s="14">
        <f t="shared" si="6"/>
        <v>194733</v>
      </c>
      <c r="Y18" s="14">
        <f t="shared" si="7"/>
        <v>154646</v>
      </c>
      <c r="Z18" s="14">
        <f t="shared" si="8"/>
        <v>74092</v>
      </c>
      <c r="AA18" s="14">
        <f t="shared" si="9"/>
        <v>80554</v>
      </c>
      <c r="AB18" s="14">
        <f t="shared" si="10"/>
        <v>40087</v>
      </c>
      <c r="AC18" s="14">
        <f t="shared" si="11"/>
        <v>0</v>
      </c>
      <c r="AE18" s="14" t="s">
        <v>435</v>
      </c>
      <c r="AF18" s="14">
        <f t="shared" si="12"/>
        <v>11949</v>
      </c>
      <c r="AG18" s="14">
        <f t="shared" si="13"/>
        <v>1804</v>
      </c>
      <c r="AH18" s="14">
        <f t="shared" si="14"/>
        <v>552</v>
      </c>
      <c r="AN18" s="14" t="s">
        <v>435</v>
      </c>
      <c r="AO18" s="14">
        <f t="shared" si="15"/>
        <v>74092</v>
      </c>
      <c r="AP18" s="14">
        <f t="shared" si="16"/>
        <v>80554</v>
      </c>
      <c r="AQ18" s="14">
        <f t="shared" si="17"/>
        <v>40087</v>
      </c>
    </row>
    <row r="19" spans="1:43" s="20" customFormat="1" ht="13.5">
      <c r="A19" s="58" t="s">
        <v>418</v>
      </c>
      <c r="B19" s="16">
        <v>17527</v>
      </c>
      <c r="C19" s="16">
        <v>253526</v>
      </c>
      <c r="D19" s="16">
        <v>16635</v>
      </c>
      <c r="E19" s="16">
        <v>189530</v>
      </c>
      <c r="F19" s="16">
        <v>14408</v>
      </c>
      <c r="G19" s="16">
        <v>87958</v>
      </c>
      <c r="H19" s="16">
        <v>2227</v>
      </c>
      <c r="I19" s="16">
        <v>101572</v>
      </c>
      <c r="J19" s="16">
        <v>892</v>
      </c>
      <c r="K19" s="16">
        <v>63996</v>
      </c>
      <c r="L19" s="16"/>
      <c r="M19" s="16"/>
      <c r="O19" s="14" t="s">
        <v>436</v>
      </c>
      <c r="P19" s="14">
        <f t="shared" si="0"/>
        <v>17527</v>
      </c>
      <c r="Q19" s="14">
        <f t="shared" si="1"/>
        <v>16635</v>
      </c>
      <c r="R19" s="14">
        <f t="shared" si="2"/>
        <v>14408</v>
      </c>
      <c r="S19" s="14">
        <f t="shared" si="3"/>
        <v>2227</v>
      </c>
      <c r="T19" s="14">
        <f t="shared" si="4"/>
        <v>892</v>
      </c>
      <c r="U19" s="14">
        <f t="shared" si="5"/>
        <v>0</v>
      </c>
      <c r="V19" s="14"/>
      <c r="W19" s="14" t="s">
        <v>436</v>
      </c>
      <c r="X19" s="14">
        <f t="shared" si="6"/>
        <v>253526</v>
      </c>
      <c r="Y19" s="14">
        <f t="shared" si="7"/>
        <v>189530</v>
      </c>
      <c r="Z19" s="14">
        <f t="shared" si="8"/>
        <v>87958</v>
      </c>
      <c r="AA19" s="14">
        <f t="shared" si="9"/>
        <v>101572</v>
      </c>
      <c r="AB19" s="14">
        <f t="shared" si="10"/>
        <v>63996</v>
      </c>
      <c r="AC19" s="14">
        <f t="shared" si="11"/>
        <v>0</v>
      </c>
      <c r="AE19" s="14" t="s">
        <v>436</v>
      </c>
      <c r="AF19" s="14">
        <f t="shared" si="12"/>
        <v>14408</v>
      </c>
      <c r="AG19" s="14">
        <f t="shared" si="13"/>
        <v>2227</v>
      </c>
      <c r="AH19" s="14">
        <f t="shared" si="14"/>
        <v>892</v>
      </c>
      <c r="AN19" s="14" t="s">
        <v>436</v>
      </c>
      <c r="AO19" s="14">
        <f t="shared" si="15"/>
        <v>87958</v>
      </c>
      <c r="AP19" s="14">
        <f t="shared" si="16"/>
        <v>101572</v>
      </c>
      <c r="AQ19" s="14">
        <f t="shared" si="17"/>
        <v>63996</v>
      </c>
    </row>
    <row r="20" spans="1:47" ht="13.5">
      <c r="A20" s="16" t="s">
        <v>1</v>
      </c>
      <c r="B20" s="16">
        <v>19332</v>
      </c>
      <c r="C20" s="16">
        <v>287005</v>
      </c>
      <c r="D20" s="16">
        <v>17490</v>
      </c>
      <c r="E20" s="16">
        <v>263008</v>
      </c>
      <c r="F20" s="16">
        <v>13633</v>
      </c>
      <c r="G20" s="16">
        <v>74749</v>
      </c>
      <c r="H20" s="16">
        <v>2690</v>
      </c>
      <c r="I20" s="16">
        <v>103465</v>
      </c>
      <c r="J20" s="16">
        <v>1167</v>
      </c>
      <c r="K20" s="16">
        <v>84794</v>
      </c>
      <c r="L20" s="16">
        <v>1842</v>
      </c>
      <c r="M20" s="16">
        <v>23998</v>
      </c>
      <c r="O20" s="14" t="s">
        <v>283</v>
      </c>
      <c r="P20" s="14">
        <f>B20</f>
        <v>19332</v>
      </c>
      <c r="Q20" s="14">
        <f>D20</f>
        <v>17490</v>
      </c>
      <c r="R20" s="14">
        <f>F20</f>
        <v>13633</v>
      </c>
      <c r="S20" s="14">
        <f>H20</f>
        <v>2690</v>
      </c>
      <c r="T20" s="14">
        <f>J20</f>
        <v>1167</v>
      </c>
      <c r="U20" s="14">
        <f>L20</f>
        <v>1842</v>
      </c>
      <c r="W20" s="14" t="s">
        <v>283</v>
      </c>
      <c r="X20" s="14">
        <f>C20</f>
        <v>287005</v>
      </c>
      <c r="Y20" s="14">
        <f>E20</f>
        <v>263008</v>
      </c>
      <c r="Z20" s="14">
        <f>G20</f>
        <v>74749</v>
      </c>
      <c r="AA20" s="14">
        <f>I20</f>
        <v>103465</v>
      </c>
      <c r="AB20" s="14">
        <f>K20</f>
        <v>84794</v>
      </c>
      <c r="AC20" s="14">
        <f>M20</f>
        <v>23998</v>
      </c>
      <c r="AE20" s="14" t="s">
        <v>283</v>
      </c>
      <c r="AI20" s="14">
        <f>F20</f>
        <v>13633</v>
      </c>
      <c r="AJ20" s="14">
        <f>H20</f>
        <v>2690</v>
      </c>
      <c r="AK20" s="14">
        <f>J20</f>
        <v>1167</v>
      </c>
      <c r="AL20" s="14">
        <f>L20</f>
        <v>1842</v>
      </c>
      <c r="AN20" s="14" t="s">
        <v>283</v>
      </c>
      <c r="AR20" s="14">
        <f>G20</f>
        <v>74749</v>
      </c>
      <c r="AS20" s="14">
        <f>I20</f>
        <v>103465</v>
      </c>
      <c r="AT20" s="14">
        <f>K20</f>
        <v>84794</v>
      </c>
      <c r="AU20" s="14">
        <f>M20</f>
        <v>23998</v>
      </c>
    </row>
    <row r="21" spans="1:47" ht="13.5">
      <c r="A21" s="16" t="s">
        <v>2</v>
      </c>
      <c r="B21" s="16">
        <v>20970</v>
      </c>
      <c r="C21" s="16">
        <v>294485</v>
      </c>
      <c r="D21" s="16">
        <v>19027</v>
      </c>
      <c r="E21" s="16">
        <v>266801</v>
      </c>
      <c r="F21" s="16">
        <v>14610</v>
      </c>
      <c r="G21" s="16">
        <v>71126</v>
      </c>
      <c r="H21" s="16">
        <v>2875</v>
      </c>
      <c r="I21" s="16">
        <v>97775</v>
      </c>
      <c r="J21" s="16">
        <v>1542</v>
      </c>
      <c r="K21" s="16">
        <v>97900</v>
      </c>
      <c r="L21" s="16">
        <v>1943</v>
      </c>
      <c r="M21" s="16">
        <v>27684</v>
      </c>
      <c r="O21" s="14" t="s">
        <v>284</v>
      </c>
      <c r="P21" s="14">
        <f aca="true" t="shared" si="18" ref="P21:P33">B21</f>
        <v>20970</v>
      </c>
      <c r="Q21" s="14">
        <f aca="true" t="shared" si="19" ref="Q21:Q33">D21</f>
        <v>19027</v>
      </c>
      <c r="R21" s="14">
        <f aca="true" t="shared" si="20" ref="R21:R33">F21</f>
        <v>14610</v>
      </c>
      <c r="S21" s="14">
        <f aca="true" t="shared" si="21" ref="S21:S33">H21</f>
        <v>2875</v>
      </c>
      <c r="T21" s="14">
        <f aca="true" t="shared" si="22" ref="T21:T33">J21</f>
        <v>1542</v>
      </c>
      <c r="U21" s="14">
        <f aca="true" t="shared" si="23" ref="U21:U33">L21</f>
        <v>1943</v>
      </c>
      <c r="W21" s="14" t="s">
        <v>284</v>
      </c>
      <c r="X21" s="14">
        <f aca="true" t="shared" si="24" ref="X21:X33">C21</f>
        <v>294485</v>
      </c>
      <c r="Y21" s="14">
        <f aca="true" t="shared" si="25" ref="Y21:Y33">E21</f>
        <v>266801</v>
      </c>
      <c r="Z21" s="14">
        <f aca="true" t="shared" si="26" ref="Z21:Z33">G21</f>
        <v>71126</v>
      </c>
      <c r="AA21" s="14">
        <f aca="true" t="shared" si="27" ref="AA21:AA33">I21</f>
        <v>97775</v>
      </c>
      <c r="AB21" s="14">
        <f aca="true" t="shared" si="28" ref="AB21:AB33">K21</f>
        <v>97900</v>
      </c>
      <c r="AC21" s="14">
        <f aca="true" t="shared" si="29" ref="AC21:AC33">M21</f>
        <v>27684</v>
      </c>
      <c r="AE21" s="14" t="s">
        <v>284</v>
      </c>
      <c r="AI21" s="14">
        <f aca="true" t="shared" si="30" ref="AI21:AI35">F21</f>
        <v>14610</v>
      </c>
      <c r="AJ21" s="14">
        <f aca="true" t="shared" si="31" ref="AJ21:AJ35">H21</f>
        <v>2875</v>
      </c>
      <c r="AK21" s="14">
        <f aca="true" t="shared" si="32" ref="AK21:AK35">J21</f>
        <v>1542</v>
      </c>
      <c r="AL21" s="14">
        <f aca="true" t="shared" si="33" ref="AL21:AL35">L21</f>
        <v>1943</v>
      </c>
      <c r="AN21" s="14" t="s">
        <v>284</v>
      </c>
      <c r="AR21" s="14">
        <f aca="true" t="shared" si="34" ref="AR21:AR35">G21</f>
        <v>71126</v>
      </c>
      <c r="AS21" s="14">
        <f aca="true" t="shared" si="35" ref="AS21:AS35">I21</f>
        <v>97775</v>
      </c>
      <c r="AT21" s="14">
        <f aca="true" t="shared" si="36" ref="AT21:AT35">K21</f>
        <v>97900</v>
      </c>
      <c r="AU21" s="14">
        <f aca="true" t="shared" si="37" ref="AU21:AU35">M21</f>
        <v>27684</v>
      </c>
    </row>
    <row r="22" spans="1:47" ht="13.5">
      <c r="A22" s="16" t="s">
        <v>3</v>
      </c>
      <c r="B22" s="16">
        <v>28796</v>
      </c>
      <c r="C22" s="16">
        <v>427937</v>
      </c>
      <c r="D22" s="16">
        <v>26975</v>
      </c>
      <c r="E22" s="16">
        <v>396986</v>
      </c>
      <c r="F22" s="16">
        <v>19286</v>
      </c>
      <c r="G22" s="16">
        <v>84462</v>
      </c>
      <c r="H22" s="16">
        <v>4880</v>
      </c>
      <c r="I22" s="16">
        <v>148290</v>
      </c>
      <c r="J22" s="16">
        <v>2810</v>
      </c>
      <c r="K22" s="16">
        <v>164233</v>
      </c>
      <c r="L22" s="16">
        <v>1821</v>
      </c>
      <c r="M22" s="16">
        <v>30952</v>
      </c>
      <c r="O22" s="14" t="s">
        <v>285</v>
      </c>
      <c r="P22" s="14">
        <f t="shared" si="18"/>
        <v>28796</v>
      </c>
      <c r="Q22" s="14">
        <f t="shared" si="19"/>
        <v>26975</v>
      </c>
      <c r="R22" s="14">
        <f t="shared" si="20"/>
        <v>19286</v>
      </c>
      <c r="S22" s="14">
        <f t="shared" si="21"/>
        <v>4880</v>
      </c>
      <c r="T22" s="14">
        <f t="shared" si="22"/>
        <v>2810</v>
      </c>
      <c r="U22" s="14">
        <f t="shared" si="23"/>
        <v>1821</v>
      </c>
      <c r="W22" s="14" t="s">
        <v>285</v>
      </c>
      <c r="X22" s="14">
        <f t="shared" si="24"/>
        <v>427937</v>
      </c>
      <c r="Y22" s="14">
        <f t="shared" si="25"/>
        <v>396986</v>
      </c>
      <c r="Z22" s="14">
        <f t="shared" si="26"/>
        <v>84462</v>
      </c>
      <c r="AA22" s="14">
        <f t="shared" si="27"/>
        <v>148290</v>
      </c>
      <c r="AB22" s="14">
        <f t="shared" si="28"/>
        <v>164233</v>
      </c>
      <c r="AC22" s="14">
        <f t="shared" si="29"/>
        <v>30952</v>
      </c>
      <c r="AE22" s="14" t="s">
        <v>285</v>
      </c>
      <c r="AI22" s="14">
        <f t="shared" si="30"/>
        <v>19286</v>
      </c>
      <c r="AJ22" s="14">
        <f t="shared" si="31"/>
        <v>4880</v>
      </c>
      <c r="AK22" s="14">
        <f t="shared" si="32"/>
        <v>2810</v>
      </c>
      <c r="AL22" s="14">
        <f t="shared" si="33"/>
        <v>1821</v>
      </c>
      <c r="AN22" s="14" t="s">
        <v>285</v>
      </c>
      <c r="AR22" s="14">
        <f t="shared" si="34"/>
        <v>84462</v>
      </c>
      <c r="AS22" s="14">
        <f t="shared" si="35"/>
        <v>148290</v>
      </c>
      <c r="AT22" s="14">
        <f t="shared" si="36"/>
        <v>164233</v>
      </c>
      <c r="AU22" s="14">
        <f t="shared" si="37"/>
        <v>30952</v>
      </c>
    </row>
    <row r="23" spans="1:47" ht="13.5">
      <c r="A23" s="16" t="s">
        <v>4</v>
      </c>
      <c r="B23" s="16">
        <v>31379</v>
      </c>
      <c r="C23" s="16">
        <v>483230</v>
      </c>
      <c r="D23" s="16">
        <v>29255</v>
      </c>
      <c r="E23" s="16">
        <v>447653</v>
      </c>
      <c r="F23" s="16">
        <v>19683</v>
      </c>
      <c r="G23" s="16">
        <v>86139</v>
      </c>
      <c r="H23" s="16">
        <v>5957</v>
      </c>
      <c r="I23" s="16">
        <v>171510</v>
      </c>
      <c r="J23" s="16">
        <v>3615</v>
      </c>
      <c r="K23" s="16">
        <v>190003</v>
      </c>
      <c r="L23" s="16">
        <v>2124</v>
      </c>
      <c r="M23" s="16">
        <v>35577</v>
      </c>
      <c r="O23" s="14" t="s">
        <v>286</v>
      </c>
      <c r="P23" s="14">
        <f t="shared" si="18"/>
        <v>31379</v>
      </c>
      <c r="Q23" s="14">
        <f t="shared" si="19"/>
        <v>29255</v>
      </c>
      <c r="R23" s="14">
        <f t="shared" si="20"/>
        <v>19683</v>
      </c>
      <c r="S23" s="14">
        <f t="shared" si="21"/>
        <v>5957</v>
      </c>
      <c r="T23" s="14">
        <f t="shared" si="22"/>
        <v>3615</v>
      </c>
      <c r="U23" s="14">
        <f t="shared" si="23"/>
        <v>2124</v>
      </c>
      <c r="W23" s="14" t="s">
        <v>286</v>
      </c>
      <c r="X23" s="14">
        <f t="shared" si="24"/>
        <v>483230</v>
      </c>
      <c r="Y23" s="14">
        <f t="shared" si="25"/>
        <v>447653</v>
      </c>
      <c r="Z23" s="14">
        <f t="shared" si="26"/>
        <v>86139</v>
      </c>
      <c r="AA23" s="14">
        <f t="shared" si="27"/>
        <v>171510</v>
      </c>
      <c r="AB23" s="14">
        <f t="shared" si="28"/>
        <v>190003</v>
      </c>
      <c r="AC23" s="14">
        <f t="shared" si="29"/>
        <v>35577</v>
      </c>
      <c r="AE23" s="14" t="s">
        <v>286</v>
      </c>
      <c r="AI23" s="14">
        <f t="shared" si="30"/>
        <v>19683</v>
      </c>
      <c r="AJ23" s="14">
        <f t="shared" si="31"/>
        <v>5957</v>
      </c>
      <c r="AK23" s="14">
        <f t="shared" si="32"/>
        <v>3615</v>
      </c>
      <c r="AL23" s="14">
        <f t="shared" si="33"/>
        <v>2124</v>
      </c>
      <c r="AN23" s="14" t="s">
        <v>286</v>
      </c>
      <c r="AR23" s="14">
        <f t="shared" si="34"/>
        <v>86139</v>
      </c>
      <c r="AS23" s="14">
        <f t="shared" si="35"/>
        <v>171510</v>
      </c>
      <c r="AT23" s="14">
        <f t="shared" si="36"/>
        <v>190003</v>
      </c>
      <c r="AU23" s="14">
        <f t="shared" si="37"/>
        <v>35577</v>
      </c>
    </row>
    <row r="24" spans="1:47" ht="13.5">
      <c r="A24" s="16" t="s">
        <v>5</v>
      </c>
      <c r="B24" s="16">
        <v>32271</v>
      </c>
      <c r="C24" s="16">
        <v>500542</v>
      </c>
      <c r="D24" s="16">
        <v>30389</v>
      </c>
      <c r="E24" s="16">
        <v>468220</v>
      </c>
      <c r="F24" s="16">
        <v>20189</v>
      </c>
      <c r="G24" s="16">
        <v>88073</v>
      </c>
      <c r="H24" s="16">
        <v>5918</v>
      </c>
      <c r="I24" s="16">
        <v>166528</v>
      </c>
      <c r="J24" s="16">
        <v>4282</v>
      </c>
      <c r="K24" s="16">
        <v>213618</v>
      </c>
      <c r="L24" s="16">
        <v>1882</v>
      </c>
      <c r="M24" s="16">
        <v>32322</v>
      </c>
      <c r="O24" s="14" t="s">
        <v>287</v>
      </c>
      <c r="P24" s="14">
        <f t="shared" si="18"/>
        <v>32271</v>
      </c>
      <c r="Q24" s="14">
        <f t="shared" si="19"/>
        <v>30389</v>
      </c>
      <c r="R24" s="14">
        <f t="shared" si="20"/>
        <v>20189</v>
      </c>
      <c r="S24" s="14">
        <f t="shared" si="21"/>
        <v>5918</v>
      </c>
      <c r="T24" s="14">
        <f t="shared" si="22"/>
        <v>4282</v>
      </c>
      <c r="U24" s="14">
        <f t="shared" si="23"/>
        <v>1882</v>
      </c>
      <c r="W24" s="14" t="s">
        <v>287</v>
      </c>
      <c r="X24" s="14">
        <f t="shared" si="24"/>
        <v>500542</v>
      </c>
      <c r="Y24" s="14">
        <f t="shared" si="25"/>
        <v>468220</v>
      </c>
      <c r="Z24" s="14">
        <f t="shared" si="26"/>
        <v>88073</v>
      </c>
      <c r="AA24" s="14">
        <f t="shared" si="27"/>
        <v>166528</v>
      </c>
      <c r="AB24" s="14">
        <f t="shared" si="28"/>
        <v>213618</v>
      </c>
      <c r="AC24" s="14">
        <f t="shared" si="29"/>
        <v>32322</v>
      </c>
      <c r="AE24" s="14" t="s">
        <v>287</v>
      </c>
      <c r="AI24" s="14">
        <f t="shared" si="30"/>
        <v>20189</v>
      </c>
      <c r="AJ24" s="14">
        <f t="shared" si="31"/>
        <v>5918</v>
      </c>
      <c r="AK24" s="14">
        <f t="shared" si="32"/>
        <v>4282</v>
      </c>
      <c r="AL24" s="14">
        <f t="shared" si="33"/>
        <v>1882</v>
      </c>
      <c r="AN24" s="14" t="s">
        <v>287</v>
      </c>
      <c r="AR24" s="14">
        <f t="shared" si="34"/>
        <v>88073</v>
      </c>
      <c r="AS24" s="14">
        <f t="shared" si="35"/>
        <v>166528</v>
      </c>
      <c r="AT24" s="14">
        <f t="shared" si="36"/>
        <v>213618</v>
      </c>
      <c r="AU24" s="14">
        <f t="shared" si="37"/>
        <v>32322</v>
      </c>
    </row>
    <row r="25" spans="1:47" ht="13.5">
      <c r="A25" s="16" t="s">
        <v>6</v>
      </c>
      <c r="B25" s="16">
        <v>36655</v>
      </c>
      <c r="C25" s="16">
        <v>582712</v>
      </c>
      <c r="D25" s="16">
        <v>34596</v>
      </c>
      <c r="E25" s="16">
        <v>546306</v>
      </c>
      <c r="F25" s="16">
        <v>21963</v>
      </c>
      <c r="G25" s="16">
        <v>100204</v>
      </c>
      <c r="H25" s="16">
        <v>7370</v>
      </c>
      <c r="I25" s="16">
        <v>197598</v>
      </c>
      <c r="J25" s="16">
        <v>5262</v>
      </c>
      <c r="K25" s="16">
        <v>248505</v>
      </c>
      <c r="L25" s="16">
        <v>2059</v>
      </c>
      <c r="M25" s="16">
        <v>36405</v>
      </c>
      <c r="O25" s="14" t="s">
        <v>288</v>
      </c>
      <c r="P25" s="14">
        <f t="shared" si="18"/>
        <v>36655</v>
      </c>
      <c r="Q25" s="14">
        <f t="shared" si="19"/>
        <v>34596</v>
      </c>
      <c r="R25" s="14">
        <f t="shared" si="20"/>
        <v>21963</v>
      </c>
      <c r="S25" s="14">
        <f t="shared" si="21"/>
        <v>7370</v>
      </c>
      <c r="T25" s="14">
        <f t="shared" si="22"/>
        <v>5262</v>
      </c>
      <c r="U25" s="14">
        <f t="shared" si="23"/>
        <v>2059</v>
      </c>
      <c r="W25" s="14" t="s">
        <v>288</v>
      </c>
      <c r="X25" s="14">
        <f t="shared" si="24"/>
        <v>582712</v>
      </c>
      <c r="Y25" s="14">
        <f t="shared" si="25"/>
        <v>546306</v>
      </c>
      <c r="Z25" s="14">
        <f t="shared" si="26"/>
        <v>100204</v>
      </c>
      <c r="AA25" s="14">
        <f t="shared" si="27"/>
        <v>197598</v>
      </c>
      <c r="AB25" s="14">
        <f t="shared" si="28"/>
        <v>248505</v>
      </c>
      <c r="AC25" s="14">
        <f t="shared" si="29"/>
        <v>36405</v>
      </c>
      <c r="AE25" s="14" t="s">
        <v>288</v>
      </c>
      <c r="AI25" s="14">
        <f t="shared" si="30"/>
        <v>21963</v>
      </c>
      <c r="AJ25" s="14">
        <f t="shared" si="31"/>
        <v>7370</v>
      </c>
      <c r="AK25" s="14">
        <f t="shared" si="32"/>
        <v>5262</v>
      </c>
      <c r="AL25" s="14">
        <f t="shared" si="33"/>
        <v>2059</v>
      </c>
      <c r="AN25" s="14" t="s">
        <v>288</v>
      </c>
      <c r="AR25" s="14">
        <f t="shared" si="34"/>
        <v>100204</v>
      </c>
      <c r="AS25" s="14">
        <f t="shared" si="35"/>
        <v>197598</v>
      </c>
      <c r="AT25" s="14">
        <f t="shared" si="36"/>
        <v>248505</v>
      </c>
      <c r="AU25" s="14">
        <f t="shared" si="37"/>
        <v>36405</v>
      </c>
    </row>
    <row r="26" spans="1:47" ht="13.5">
      <c r="A26" s="16" t="s">
        <v>7</v>
      </c>
      <c r="B26" s="16">
        <v>34127</v>
      </c>
      <c r="C26" s="16">
        <v>663718</v>
      </c>
      <c r="D26" s="16">
        <v>31990</v>
      </c>
      <c r="E26" s="16">
        <v>619421</v>
      </c>
      <c r="F26" s="16">
        <v>18917</v>
      </c>
      <c r="G26" s="16">
        <v>89452</v>
      </c>
      <c r="H26" s="16">
        <v>7808</v>
      </c>
      <c r="I26" s="16">
        <v>205718</v>
      </c>
      <c r="J26" s="16">
        <v>5266</v>
      </c>
      <c r="K26" s="16">
        <v>324251</v>
      </c>
      <c r="L26" s="16">
        <v>2136</v>
      </c>
      <c r="M26" s="16">
        <v>44298</v>
      </c>
      <c r="O26" s="14" t="s">
        <v>289</v>
      </c>
      <c r="P26" s="14">
        <f t="shared" si="18"/>
        <v>34127</v>
      </c>
      <c r="Q26" s="14">
        <f t="shared" si="19"/>
        <v>31990</v>
      </c>
      <c r="R26" s="14">
        <f t="shared" si="20"/>
        <v>18917</v>
      </c>
      <c r="S26" s="14">
        <f t="shared" si="21"/>
        <v>7808</v>
      </c>
      <c r="T26" s="14">
        <f t="shared" si="22"/>
        <v>5266</v>
      </c>
      <c r="U26" s="14">
        <f t="shared" si="23"/>
        <v>2136</v>
      </c>
      <c r="W26" s="14" t="s">
        <v>289</v>
      </c>
      <c r="X26" s="14">
        <f t="shared" si="24"/>
        <v>663718</v>
      </c>
      <c r="Y26" s="14">
        <f t="shared" si="25"/>
        <v>619421</v>
      </c>
      <c r="Z26" s="14">
        <f t="shared" si="26"/>
        <v>89452</v>
      </c>
      <c r="AA26" s="14">
        <f t="shared" si="27"/>
        <v>205718</v>
      </c>
      <c r="AB26" s="14">
        <f t="shared" si="28"/>
        <v>324251</v>
      </c>
      <c r="AC26" s="14">
        <f t="shared" si="29"/>
        <v>44298</v>
      </c>
      <c r="AE26" s="14" t="s">
        <v>289</v>
      </c>
      <c r="AI26" s="14">
        <f t="shared" si="30"/>
        <v>18917</v>
      </c>
      <c r="AJ26" s="14">
        <f t="shared" si="31"/>
        <v>7808</v>
      </c>
      <c r="AK26" s="14">
        <f t="shared" si="32"/>
        <v>5266</v>
      </c>
      <c r="AL26" s="14">
        <f t="shared" si="33"/>
        <v>2136</v>
      </c>
      <c r="AN26" s="14" t="s">
        <v>289</v>
      </c>
      <c r="AR26" s="14">
        <f t="shared" si="34"/>
        <v>89452</v>
      </c>
      <c r="AS26" s="14">
        <f t="shared" si="35"/>
        <v>205718</v>
      </c>
      <c r="AT26" s="14">
        <f t="shared" si="36"/>
        <v>324251</v>
      </c>
      <c r="AU26" s="14">
        <f t="shared" si="37"/>
        <v>44298</v>
      </c>
    </row>
    <row r="27" spans="1:47" ht="13.5">
      <c r="A27" s="16" t="s">
        <v>8</v>
      </c>
      <c r="B27" s="16">
        <v>28107</v>
      </c>
      <c r="C27" s="16">
        <v>582428</v>
      </c>
      <c r="D27" s="16">
        <v>26181</v>
      </c>
      <c r="E27" s="16">
        <v>540970</v>
      </c>
      <c r="F27" s="16">
        <v>14536</v>
      </c>
      <c r="G27" s="16">
        <v>69814</v>
      </c>
      <c r="H27" s="16">
        <v>7282</v>
      </c>
      <c r="I27" s="16">
        <v>187284</v>
      </c>
      <c r="J27" s="16">
        <v>4364</v>
      </c>
      <c r="K27" s="16">
        <v>283872</v>
      </c>
      <c r="L27" s="16">
        <v>1926</v>
      </c>
      <c r="M27" s="16">
        <v>41458</v>
      </c>
      <c r="O27" s="14" t="s">
        <v>290</v>
      </c>
      <c r="P27" s="14">
        <f t="shared" si="18"/>
        <v>28107</v>
      </c>
      <c r="Q27" s="14">
        <f t="shared" si="19"/>
        <v>26181</v>
      </c>
      <c r="R27" s="14">
        <f t="shared" si="20"/>
        <v>14536</v>
      </c>
      <c r="S27" s="14">
        <f t="shared" si="21"/>
        <v>7282</v>
      </c>
      <c r="T27" s="14">
        <f t="shared" si="22"/>
        <v>4364</v>
      </c>
      <c r="U27" s="14">
        <f t="shared" si="23"/>
        <v>1926</v>
      </c>
      <c r="W27" s="14" t="s">
        <v>290</v>
      </c>
      <c r="X27" s="14">
        <f t="shared" si="24"/>
        <v>582428</v>
      </c>
      <c r="Y27" s="14">
        <f t="shared" si="25"/>
        <v>540970</v>
      </c>
      <c r="Z27" s="14">
        <f t="shared" si="26"/>
        <v>69814</v>
      </c>
      <c r="AA27" s="14">
        <f t="shared" si="27"/>
        <v>187284</v>
      </c>
      <c r="AB27" s="14">
        <f t="shared" si="28"/>
        <v>283872</v>
      </c>
      <c r="AC27" s="14">
        <f t="shared" si="29"/>
        <v>41458</v>
      </c>
      <c r="AE27" s="14" t="s">
        <v>290</v>
      </c>
      <c r="AI27" s="14">
        <f t="shared" si="30"/>
        <v>14536</v>
      </c>
      <c r="AJ27" s="14">
        <f t="shared" si="31"/>
        <v>7282</v>
      </c>
      <c r="AK27" s="14">
        <f t="shared" si="32"/>
        <v>4364</v>
      </c>
      <c r="AL27" s="14">
        <f t="shared" si="33"/>
        <v>1926</v>
      </c>
      <c r="AN27" s="14" t="s">
        <v>290</v>
      </c>
      <c r="AR27" s="14">
        <f t="shared" si="34"/>
        <v>69814</v>
      </c>
      <c r="AS27" s="14">
        <f t="shared" si="35"/>
        <v>187284</v>
      </c>
      <c r="AT27" s="14">
        <f t="shared" si="36"/>
        <v>283872</v>
      </c>
      <c r="AU27" s="14">
        <f t="shared" si="37"/>
        <v>41458</v>
      </c>
    </row>
    <row r="28" spans="1:47" ht="13.5">
      <c r="A28" s="16" t="s">
        <v>9</v>
      </c>
      <c r="B28" s="16">
        <v>26486</v>
      </c>
      <c r="C28" s="16">
        <v>551886</v>
      </c>
      <c r="D28" s="16">
        <v>24302</v>
      </c>
      <c r="E28" s="16">
        <v>507778</v>
      </c>
      <c r="F28" s="16">
        <v>13743</v>
      </c>
      <c r="G28" s="16">
        <v>62595</v>
      </c>
      <c r="H28" s="16">
        <v>6904</v>
      </c>
      <c r="I28" s="16">
        <v>178736</v>
      </c>
      <c r="J28" s="16">
        <v>3655</v>
      </c>
      <c r="K28" s="16">
        <v>266447</v>
      </c>
      <c r="L28" s="16">
        <v>2184</v>
      </c>
      <c r="M28" s="16">
        <v>44108</v>
      </c>
      <c r="O28" s="14" t="s">
        <v>291</v>
      </c>
      <c r="P28" s="14">
        <f t="shared" si="18"/>
        <v>26486</v>
      </c>
      <c r="Q28" s="14">
        <f t="shared" si="19"/>
        <v>24302</v>
      </c>
      <c r="R28" s="14">
        <f t="shared" si="20"/>
        <v>13743</v>
      </c>
      <c r="S28" s="14">
        <f t="shared" si="21"/>
        <v>6904</v>
      </c>
      <c r="T28" s="14">
        <f t="shared" si="22"/>
        <v>3655</v>
      </c>
      <c r="U28" s="14">
        <f t="shared" si="23"/>
        <v>2184</v>
      </c>
      <c r="W28" s="14" t="s">
        <v>291</v>
      </c>
      <c r="X28" s="14">
        <f t="shared" si="24"/>
        <v>551886</v>
      </c>
      <c r="Y28" s="14">
        <f t="shared" si="25"/>
        <v>507778</v>
      </c>
      <c r="Z28" s="14">
        <f t="shared" si="26"/>
        <v>62595</v>
      </c>
      <c r="AA28" s="14">
        <f t="shared" si="27"/>
        <v>178736</v>
      </c>
      <c r="AB28" s="14">
        <f t="shared" si="28"/>
        <v>266447</v>
      </c>
      <c r="AC28" s="14">
        <f t="shared" si="29"/>
        <v>44108</v>
      </c>
      <c r="AE28" s="14" t="s">
        <v>291</v>
      </c>
      <c r="AI28" s="14">
        <f t="shared" si="30"/>
        <v>13743</v>
      </c>
      <c r="AJ28" s="14">
        <f t="shared" si="31"/>
        <v>6904</v>
      </c>
      <c r="AK28" s="14">
        <f t="shared" si="32"/>
        <v>3655</v>
      </c>
      <c r="AL28" s="14">
        <f t="shared" si="33"/>
        <v>2184</v>
      </c>
      <c r="AN28" s="14" t="s">
        <v>291</v>
      </c>
      <c r="AR28" s="14">
        <f t="shared" si="34"/>
        <v>62595</v>
      </c>
      <c r="AS28" s="14">
        <f t="shared" si="35"/>
        <v>178736</v>
      </c>
      <c r="AT28" s="14">
        <f t="shared" si="36"/>
        <v>266447</v>
      </c>
      <c r="AU28" s="14">
        <f t="shared" si="37"/>
        <v>44108</v>
      </c>
    </row>
    <row r="29" spans="1:47" ht="13.5">
      <c r="A29" s="58" t="s">
        <v>292</v>
      </c>
      <c r="B29" s="16">
        <v>26537</v>
      </c>
      <c r="C29" s="16">
        <v>543846</v>
      </c>
      <c r="D29" s="16">
        <v>24174</v>
      </c>
      <c r="E29" s="16">
        <v>490364</v>
      </c>
      <c r="F29" s="16">
        <v>13550</v>
      </c>
      <c r="G29" s="16">
        <v>59933</v>
      </c>
      <c r="H29" s="16">
        <v>6446</v>
      </c>
      <c r="I29" s="16">
        <v>161078</v>
      </c>
      <c r="J29" s="16">
        <v>4178</v>
      </c>
      <c r="K29" s="16">
        <v>269353</v>
      </c>
      <c r="L29" s="16">
        <v>2363</v>
      </c>
      <c r="M29" s="16">
        <v>53481</v>
      </c>
      <c r="O29" s="14" t="s">
        <v>293</v>
      </c>
      <c r="P29" s="14">
        <f t="shared" si="18"/>
        <v>26537</v>
      </c>
      <c r="Q29" s="14">
        <f t="shared" si="19"/>
        <v>24174</v>
      </c>
      <c r="R29" s="14">
        <f t="shared" si="20"/>
        <v>13550</v>
      </c>
      <c r="S29" s="14">
        <f t="shared" si="21"/>
        <v>6446</v>
      </c>
      <c r="T29" s="14">
        <f t="shared" si="22"/>
        <v>4178</v>
      </c>
      <c r="U29" s="14">
        <f t="shared" si="23"/>
        <v>2363</v>
      </c>
      <c r="W29" s="14" t="s">
        <v>293</v>
      </c>
      <c r="X29" s="14">
        <f t="shared" si="24"/>
        <v>543846</v>
      </c>
      <c r="Y29" s="14">
        <f t="shared" si="25"/>
        <v>490364</v>
      </c>
      <c r="Z29" s="14">
        <f t="shared" si="26"/>
        <v>59933</v>
      </c>
      <c r="AA29" s="14">
        <f t="shared" si="27"/>
        <v>161078</v>
      </c>
      <c r="AB29" s="14">
        <f t="shared" si="28"/>
        <v>269353</v>
      </c>
      <c r="AC29" s="14">
        <f t="shared" si="29"/>
        <v>53481</v>
      </c>
      <c r="AE29" s="14" t="s">
        <v>293</v>
      </c>
      <c r="AI29" s="14">
        <f t="shared" si="30"/>
        <v>13550</v>
      </c>
      <c r="AJ29" s="14">
        <f t="shared" si="31"/>
        <v>6446</v>
      </c>
      <c r="AK29" s="14">
        <f t="shared" si="32"/>
        <v>4178</v>
      </c>
      <c r="AL29" s="14">
        <f t="shared" si="33"/>
        <v>2363</v>
      </c>
      <c r="AN29" s="14" t="s">
        <v>293</v>
      </c>
      <c r="AR29" s="14">
        <f t="shared" si="34"/>
        <v>59933</v>
      </c>
      <c r="AS29" s="14">
        <f t="shared" si="35"/>
        <v>161078</v>
      </c>
      <c r="AT29" s="14">
        <f t="shared" si="36"/>
        <v>269353</v>
      </c>
      <c r="AU29" s="14">
        <f t="shared" si="37"/>
        <v>53481</v>
      </c>
    </row>
    <row r="30" spans="1:47" ht="13.5">
      <c r="A30" s="58" t="s">
        <v>294</v>
      </c>
      <c r="B30" s="16">
        <v>30827</v>
      </c>
      <c r="C30" s="16">
        <v>667529</v>
      </c>
      <c r="D30" s="16">
        <v>26662</v>
      </c>
      <c r="E30" s="16">
        <v>564607</v>
      </c>
      <c r="F30" s="16">
        <v>14638</v>
      </c>
      <c r="G30" s="16">
        <v>63620</v>
      </c>
      <c r="H30" s="16">
        <v>6833</v>
      </c>
      <c r="I30" s="16">
        <v>171478</v>
      </c>
      <c r="J30" s="16">
        <v>5192</v>
      </c>
      <c r="K30" s="16">
        <v>329508</v>
      </c>
      <c r="L30" s="16">
        <v>4165</v>
      </c>
      <c r="M30" s="16">
        <v>102922</v>
      </c>
      <c r="O30" s="14" t="s">
        <v>295</v>
      </c>
      <c r="P30" s="14">
        <f t="shared" si="18"/>
        <v>30827</v>
      </c>
      <c r="Q30" s="14">
        <f t="shared" si="19"/>
        <v>26662</v>
      </c>
      <c r="R30" s="14">
        <f t="shared" si="20"/>
        <v>14638</v>
      </c>
      <c r="S30" s="14">
        <f t="shared" si="21"/>
        <v>6833</v>
      </c>
      <c r="T30" s="14">
        <f t="shared" si="22"/>
        <v>5192</v>
      </c>
      <c r="U30" s="14">
        <f t="shared" si="23"/>
        <v>4165</v>
      </c>
      <c r="W30" s="14" t="s">
        <v>295</v>
      </c>
      <c r="X30" s="14">
        <f t="shared" si="24"/>
        <v>667529</v>
      </c>
      <c r="Y30" s="14">
        <f t="shared" si="25"/>
        <v>564607</v>
      </c>
      <c r="Z30" s="14">
        <f t="shared" si="26"/>
        <v>63620</v>
      </c>
      <c r="AA30" s="14">
        <f t="shared" si="27"/>
        <v>171478</v>
      </c>
      <c r="AB30" s="14">
        <f t="shared" si="28"/>
        <v>329508</v>
      </c>
      <c r="AC30" s="14">
        <f t="shared" si="29"/>
        <v>102922</v>
      </c>
      <c r="AE30" s="14" t="s">
        <v>295</v>
      </c>
      <c r="AI30" s="14">
        <f t="shared" si="30"/>
        <v>14638</v>
      </c>
      <c r="AJ30" s="14">
        <f t="shared" si="31"/>
        <v>6833</v>
      </c>
      <c r="AK30" s="14">
        <f t="shared" si="32"/>
        <v>5192</v>
      </c>
      <c r="AL30" s="14">
        <f t="shared" si="33"/>
        <v>4165</v>
      </c>
      <c r="AN30" s="14" t="s">
        <v>295</v>
      </c>
      <c r="AR30" s="14">
        <f t="shared" si="34"/>
        <v>63620</v>
      </c>
      <c r="AS30" s="14">
        <f t="shared" si="35"/>
        <v>171478</v>
      </c>
      <c r="AT30" s="14">
        <f t="shared" si="36"/>
        <v>329508</v>
      </c>
      <c r="AU30" s="14">
        <f t="shared" si="37"/>
        <v>102922</v>
      </c>
    </row>
    <row r="31" spans="1:47" ht="13.5">
      <c r="A31" s="58" t="s">
        <v>296</v>
      </c>
      <c r="B31" s="16">
        <v>30665</v>
      </c>
      <c r="C31" s="16">
        <v>722672</v>
      </c>
      <c r="D31" s="16">
        <v>26188</v>
      </c>
      <c r="E31" s="16">
        <v>607064</v>
      </c>
      <c r="F31" s="16">
        <v>14121</v>
      </c>
      <c r="G31" s="16">
        <v>61727</v>
      </c>
      <c r="H31" s="16">
        <v>6498</v>
      </c>
      <c r="I31" s="16">
        <v>158031</v>
      </c>
      <c r="J31" s="16">
        <v>5570</v>
      </c>
      <c r="K31" s="16">
        <v>387305</v>
      </c>
      <c r="L31" s="16">
        <v>4477</v>
      </c>
      <c r="M31" s="16">
        <v>115608</v>
      </c>
      <c r="O31" s="14" t="s">
        <v>297</v>
      </c>
      <c r="P31" s="14">
        <f t="shared" si="18"/>
        <v>30665</v>
      </c>
      <c r="Q31" s="14">
        <f t="shared" si="19"/>
        <v>26188</v>
      </c>
      <c r="R31" s="14">
        <f t="shared" si="20"/>
        <v>14121</v>
      </c>
      <c r="S31" s="14">
        <f t="shared" si="21"/>
        <v>6498</v>
      </c>
      <c r="T31" s="14">
        <f t="shared" si="22"/>
        <v>5570</v>
      </c>
      <c r="U31" s="14">
        <f t="shared" si="23"/>
        <v>4477</v>
      </c>
      <c r="W31" s="14" t="s">
        <v>297</v>
      </c>
      <c r="X31" s="14">
        <f t="shared" si="24"/>
        <v>722672</v>
      </c>
      <c r="Y31" s="14">
        <f t="shared" si="25"/>
        <v>607064</v>
      </c>
      <c r="Z31" s="14">
        <f t="shared" si="26"/>
        <v>61727</v>
      </c>
      <c r="AA31" s="14">
        <f t="shared" si="27"/>
        <v>158031</v>
      </c>
      <c r="AB31" s="14">
        <f t="shared" si="28"/>
        <v>387305</v>
      </c>
      <c r="AC31" s="14">
        <f t="shared" si="29"/>
        <v>115608</v>
      </c>
      <c r="AE31" s="14" t="s">
        <v>297</v>
      </c>
      <c r="AI31" s="14">
        <f t="shared" si="30"/>
        <v>14121</v>
      </c>
      <c r="AJ31" s="14">
        <f t="shared" si="31"/>
        <v>6498</v>
      </c>
      <c r="AK31" s="14">
        <f t="shared" si="32"/>
        <v>5570</v>
      </c>
      <c r="AL31" s="14">
        <f t="shared" si="33"/>
        <v>4477</v>
      </c>
      <c r="AN31" s="14" t="s">
        <v>297</v>
      </c>
      <c r="AR31" s="14">
        <f t="shared" si="34"/>
        <v>61727</v>
      </c>
      <c r="AS31" s="14">
        <f t="shared" si="35"/>
        <v>158031</v>
      </c>
      <c r="AT31" s="14">
        <f t="shared" si="36"/>
        <v>387305</v>
      </c>
      <c r="AU31" s="14">
        <f t="shared" si="37"/>
        <v>115608</v>
      </c>
    </row>
    <row r="32" spans="1:47" ht="13.5">
      <c r="A32" s="58" t="s">
        <v>298</v>
      </c>
      <c r="B32" s="16">
        <v>38346</v>
      </c>
      <c r="C32" s="16">
        <v>877508</v>
      </c>
      <c r="D32" s="16">
        <v>32063</v>
      </c>
      <c r="E32" s="16">
        <v>733983</v>
      </c>
      <c r="F32" s="16">
        <v>17261</v>
      </c>
      <c r="G32" s="16">
        <v>73591</v>
      </c>
      <c r="H32" s="16">
        <v>8488</v>
      </c>
      <c r="I32" s="16">
        <v>194436</v>
      </c>
      <c r="J32" s="16">
        <v>6314</v>
      </c>
      <c r="K32" s="16">
        <v>465956</v>
      </c>
      <c r="L32" s="16">
        <v>6283</v>
      </c>
      <c r="M32" s="16">
        <v>143525</v>
      </c>
      <c r="O32" s="14" t="s">
        <v>299</v>
      </c>
      <c r="P32" s="14">
        <f t="shared" si="18"/>
        <v>38346</v>
      </c>
      <c r="Q32" s="14">
        <f t="shared" si="19"/>
        <v>32063</v>
      </c>
      <c r="R32" s="14">
        <f t="shared" si="20"/>
        <v>17261</v>
      </c>
      <c r="S32" s="14">
        <f t="shared" si="21"/>
        <v>8488</v>
      </c>
      <c r="T32" s="14">
        <f t="shared" si="22"/>
        <v>6314</v>
      </c>
      <c r="U32" s="14">
        <f t="shared" si="23"/>
        <v>6283</v>
      </c>
      <c r="W32" s="14" t="s">
        <v>299</v>
      </c>
      <c r="X32" s="14">
        <f t="shared" si="24"/>
        <v>877508</v>
      </c>
      <c r="Y32" s="14">
        <f t="shared" si="25"/>
        <v>733983</v>
      </c>
      <c r="Z32" s="14">
        <f t="shared" si="26"/>
        <v>73591</v>
      </c>
      <c r="AA32" s="14">
        <f t="shared" si="27"/>
        <v>194436</v>
      </c>
      <c r="AB32" s="14">
        <f t="shared" si="28"/>
        <v>465956</v>
      </c>
      <c r="AC32" s="14">
        <f t="shared" si="29"/>
        <v>143525</v>
      </c>
      <c r="AE32" s="14" t="s">
        <v>299</v>
      </c>
      <c r="AI32" s="14">
        <f t="shared" si="30"/>
        <v>17261</v>
      </c>
      <c r="AJ32" s="14">
        <f t="shared" si="31"/>
        <v>8488</v>
      </c>
      <c r="AK32" s="14">
        <f t="shared" si="32"/>
        <v>6314</v>
      </c>
      <c r="AL32" s="14">
        <f t="shared" si="33"/>
        <v>6283</v>
      </c>
      <c r="AN32" s="14" t="s">
        <v>299</v>
      </c>
      <c r="AR32" s="14">
        <f t="shared" si="34"/>
        <v>73591</v>
      </c>
      <c r="AS32" s="14">
        <f t="shared" si="35"/>
        <v>194436</v>
      </c>
      <c r="AT32" s="14">
        <f t="shared" si="36"/>
        <v>465956</v>
      </c>
      <c r="AU32" s="14">
        <f t="shared" si="37"/>
        <v>143525</v>
      </c>
    </row>
    <row r="33" spans="1:47" ht="13.5">
      <c r="A33" s="58" t="s">
        <v>300</v>
      </c>
      <c r="B33" s="16">
        <v>36853</v>
      </c>
      <c r="C33" s="16">
        <v>882155</v>
      </c>
      <c r="D33" s="16">
        <v>30395</v>
      </c>
      <c r="E33" s="16">
        <v>733610</v>
      </c>
      <c r="F33" s="16">
        <v>16098</v>
      </c>
      <c r="G33" s="16">
        <v>66685</v>
      </c>
      <c r="H33" s="16">
        <v>7986</v>
      </c>
      <c r="I33" s="16">
        <v>175717</v>
      </c>
      <c r="J33" s="16">
        <v>6312</v>
      </c>
      <c r="K33" s="16">
        <v>491208</v>
      </c>
      <c r="L33" s="16">
        <v>6457</v>
      </c>
      <c r="M33" s="16">
        <v>148545</v>
      </c>
      <c r="O33" s="14" t="s">
        <v>301</v>
      </c>
      <c r="P33" s="14">
        <f t="shared" si="18"/>
        <v>36853</v>
      </c>
      <c r="Q33" s="14">
        <f t="shared" si="19"/>
        <v>30395</v>
      </c>
      <c r="R33" s="14">
        <f t="shared" si="20"/>
        <v>16098</v>
      </c>
      <c r="S33" s="14">
        <f t="shared" si="21"/>
        <v>7986</v>
      </c>
      <c r="T33" s="14">
        <f t="shared" si="22"/>
        <v>6312</v>
      </c>
      <c r="U33" s="14">
        <f t="shared" si="23"/>
        <v>6457</v>
      </c>
      <c r="W33" s="14" t="s">
        <v>301</v>
      </c>
      <c r="X33" s="14">
        <f t="shared" si="24"/>
        <v>882155</v>
      </c>
      <c r="Y33" s="14">
        <f t="shared" si="25"/>
        <v>733610</v>
      </c>
      <c r="Z33" s="14">
        <f t="shared" si="26"/>
        <v>66685</v>
      </c>
      <c r="AA33" s="14">
        <f t="shared" si="27"/>
        <v>175717</v>
      </c>
      <c r="AB33" s="14">
        <f t="shared" si="28"/>
        <v>491208</v>
      </c>
      <c r="AC33" s="14">
        <f t="shared" si="29"/>
        <v>148545</v>
      </c>
      <c r="AE33" s="14" t="s">
        <v>301</v>
      </c>
      <c r="AI33" s="14">
        <f t="shared" si="30"/>
        <v>16098</v>
      </c>
      <c r="AJ33" s="14">
        <f t="shared" si="31"/>
        <v>7986</v>
      </c>
      <c r="AK33" s="14">
        <f t="shared" si="32"/>
        <v>6312</v>
      </c>
      <c r="AL33" s="14">
        <f t="shared" si="33"/>
        <v>6457</v>
      </c>
      <c r="AN33" s="14" t="s">
        <v>301</v>
      </c>
      <c r="AR33" s="14">
        <f t="shared" si="34"/>
        <v>66685</v>
      </c>
      <c r="AS33" s="14">
        <f t="shared" si="35"/>
        <v>175717</v>
      </c>
      <c r="AT33" s="14">
        <f t="shared" si="36"/>
        <v>491208</v>
      </c>
      <c r="AU33" s="14">
        <f t="shared" si="37"/>
        <v>148545</v>
      </c>
    </row>
    <row r="34" spans="1:47" ht="13.5">
      <c r="A34" s="58" t="s">
        <v>302</v>
      </c>
      <c r="B34" s="16">
        <v>36437</v>
      </c>
      <c r="C34" s="16">
        <v>891619</v>
      </c>
      <c r="D34" s="16">
        <v>29189</v>
      </c>
      <c r="E34" s="16">
        <v>725046</v>
      </c>
      <c r="F34" s="16">
        <v>14209</v>
      </c>
      <c r="G34" s="16">
        <v>57112</v>
      </c>
      <c r="H34" s="16">
        <v>7578</v>
      </c>
      <c r="I34" s="16">
        <v>156320</v>
      </c>
      <c r="J34" s="16">
        <v>7403</v>
      </c>
      <c r="K34" s="16">
        <v>511614</v>
      </c>
      <c r="L34" s="16">
        <v>7248</v>
      </c>
      <c r="M34" s="16">
        <v>166573</v>
      </c>
      <c r="O34" s="14" t="s">
        <v>303</v>
      </c>
      <c r="P34" s="14">
        <f>B34</f>
        <v>36437</v>
      </c>
      <c r="Q34" s="14">
        <f>D34</f>
        <v>29189</v>
      </c>
      <c r="R34" s="14">
        <f>F34</f>
        <v>14209</v>
      </c>
      <c r="S34" s="14">
        <f>H34</f>
        <v>7578</v>
      </c>
      <c r="T34" s="14">
        <f>J34</f>
        <v>7403</v>
      </c>
      <c r="U34" s="14">
        <f>L34</f>
        <v>7248</v>
      </c>
      <c r="W34" s="14" t="s">
        <v>303</v>
      </c>
      <c r="X34" s="14">
        <f>C34</f>
        <v>891619</v>
      </c>
      <c r="Y34" s="14">
        <f>E34</f>
        <v>725046</v>
      </c>
      <c r="Z34" s="14">
        <f>G34</f>
        <v>57112</v>
      </c>
      <c r="AA34" s="14">
        <f>I34</f>
        <v>156320</v>
      </c>
      <c r="AB34" s="14">
        <f>K34</f>
        <v>511614</v>
      </c>
      <c r="AC34" s="14">
        <f>M34</f>
        <v>166573</v>
      </c>
      <c r="AE34" s="14" t="s">
        <v>303</v>
      </c>
      <c r="AI34" s="14">
        <f t="shared" si="30"/>
        <v>14209</v>
      </c>
      <c r="AJ34" s="14">
        <f t="shared" si="31"/>
        <v>7578</v>
      </c>
      <c r="AK34" s="14">
        <f t="shared" si="32"/>
        <v>7403</v>
      </c>
      <c r="AL34" s="14">
        <f t="shared" si="33"/>
        <v>7248</v>
      </c>
      <c r="AN34" s="14" t="s">
        <v>303</v>
      </c>
      <c r="AR34" s="14">
        <f t="shared" si="34"/>
        <v>57112</v>
      </c>
      <c r="AS34" s="14">
        <f t="shared" si="35"/>
        <v>156320</v>
      </c>
      <c r="AT34" s="14">
        <f t="shared" si="36"/>
        <v>511614</v>
      </c>
      <c r="AU34" s="14">
        <f t="shared" si="37"/>
        <v>166573</v>
      </c>
    </row>
    <row r="35" spans="1:47" ht="13.5">
      <c r="A35" s="58" t="s">
        <v>304</v>
      </c>
      <c r="B35" s="16">
        <v>36764</v>
      </c>
      <c r="C35" s="16">
        <v>949974</v>
      </c>
      <c r="D35" s="16">
        <v>28837</v>
      </c>
      <c r="E35" s="16">
        <v>784045</v>
      </c>
      <c r="F35" s="16">
        <v>12050</v>
      </c>
      <c r="G35" s="16">
        <v>49914</v>
      </c>
      <c r="H35" s="16">
        <v>7627</v>
      </c>
      <c r="I35" s="16">
        <v>167163</v>
      </c>
      <c r="J35" s="16">
        <v>9160</v>
      </c>
      <c r="K35" s="16">
        <v>566968</v>
      </c>
      <c r="L35" s="16">
        <v>7926</v>
      </c>
      <c r="M35" s="16">
        <v>165929</v>
      </c>
      <c r="O35" s="14" t="s">
        <v>305</v>
      </c>
      <c r="P35" s="14">
        <f>B35</f>
        <v>36764</v>
      </c>
      <c r="Q35" s="14">
        <f>D35</f>
        <v>28837</v>
      </c>
      <c r="R35" s="14">
        <f>F35</f>
        <v>12050</v>
      </c>
      <c r="S35" s="14">
        <f>H35</f>
        <v>7627</v>
      </c>
      <c r="T35" s="14">
        <f>J35</f>
        <v>9160</v>
      </c>
      <c r="U35" s="14">
        <f>L35</f>
        <v>7926</v>
      </c>
      <c r="W35" s="14" t="s">
        <v>305</v>
      </c>
      <c r="X35" s="14">
        <f>C35</f>
        <v>949974</v>
      </c>
      <c r="Y35" s="14">
        <f>E35</f>
        <v>784045</v>
      </c>
      <c r="Z35" s="14">
        <f>G35</f>
        <v>49914</v>
      </c>
      <c r="AA35" s="14">
        <f>I35</f>
        <v>167163</v>
      </c>
      <c r="AB35" s="14">
        <f>K35</f>
        <v>566968</v>
      </c>
      <c r="AC35" s="14">
        <f>M35</f>
        <v>165929</v>
      </c>
      <c r="AE35" s="14" t="s">
        <v>305</v>
      </c>
      <c r="AI35" s="14">
        <f t="shared" si="30"/>
        <v>12050</v>
      </c>
      <c r="AJ35" s="14">
        <f t="shared" si="31"/>
        <v>7627</v>
      </c>
      <c r="AK35" s="14">
        <f t="shared" si="32"/>
        <v>9160</v>
      </c>
      <c r="AL35" s="14">
        <f t="shared" si="33"/>
        <v>7926</v>
      </c>
      <c r="AN35" s="14" t="s">
        <v>305</v>
      </c>
      <c r="AR35" s="14">
        <f t="shared" si="34"/>
        <v>49914</v>
      </c>
      <c r="AS35" s="14">
        <f t="shared" si="35"/>
        <v>167163</v>
      </c>
      <c r="AT35" s="14">
        <f t="shared" si="36"/>
        <v>566968</v>
      </c>
      <c r="AU35" s="14">
        <f t="shared" si="37"/>
        <v>165929</v>
      </c>
    </row>
    <row r="36" spans="1:47" ht="13.5">
      <c r="A36" s="58" t="s">
        <v>453</v>
      </c>
      <c r="B36" s="16">
        <v>27437</v>
      </c>
      <c r="C36" s="16">
        <v>791295</v>
      </c>
      <c r="D36" s="16">
        <v>21739</v>
      </c>
      <c r="E36" s="16">
        <v>658578</v>
      </c>
      <c r="F36" s="16">
        <v>8775</v>
      </c>
      <c r="G36" s="16">
        <v>34363</v>
      </c>
      <c r="H36" s="16">
        <v>5695</v>
      </c>
      <c r="I36" s="16">
        <v>127283</v>
      </c>
      <c r="J36" s="16">
        <v>7269</v>
      </c>
      <c r="K36" s="16">
        <v>496932</v>
      </c>
      <c r="L36" s="16">
        <v>5698</v>
      </c>
      <c r="M36" s="16">
        <v>132717</v>
      </c>
      <c r="O36" s="14" t="s">
        <v>454</v>
      </c>
      <c r="P36" s="14">
        <f>B36</f>
        <v>27437</v>
      </c>
      <c r="Q36" s="14">
        <f>D36</f>
        <v>21739</v>
      </c>
      <c r="R36" s="14">
        <f>F36</f>
        <v>8775</v>
      </c>
      <c r="S36" s="14">
        <f>H36</f>
        <v>5695</v>
      </c>
      <c r="T36" s="14">
        <f>J36</f>
        <v>7269</v>
      </c>
      <c r="U36" s="14">
        <f>L36</f>
        <v>5698</v>
      </c>
      <c r="W36" s="14" t="s">
        <v>454</v>
      </c>
      <c r="X36" s="14">
        <f>C36</f>
        <v>791295</v>
      </c>
      <c r="Y36" s="14">
        <f>E36</f>
        <v>658578</v>
      </c>
      <c r="Z36" s="14">
        <f>G36</f>
        <v>34363</v>
      </c>
      <c r="AA36" s="14">
        <f>I36</f>
        <v>127283</v>
      </c>
      <c r="AB36" s="14">
        <f>K36</f>
        <v>496932</v>
      </c>
      <c r="AC36" s="14">
        <f>M36</f>
        <v>132717</v>
      </c>
      <c r="AE36" s="14" t="s">
        <v>454</v>
      </c>
      <c r="AI36" s="14">
        <f>F36</f>
        <v>8775</v>
      </c>
      <c r="AJ36" s="14">
        <f>H36</f>
        <v>5695</v>
      </c>
      <c r="AK36" s="14">
        <f>J36</f>
        <v>7269</v>
      </c>
      <c r="AL36" s="14">
        <f>L36</f>
        <v>5698</v>
      </c>
      <c r="AN36" s="14" t="s">
        <v>454</v>
      </c>
      <c r="AR36" s="14">
        <f>G36</f>
        <v>34363</v>
      </c>
      <c r="AS36" s="14">
        <f>I36</f>
        <v>127283</v>
      </c>
      <c r="AT36" s="14">
        <f>K36</f>
        <v>496932</v>
      </c>
      <c r="AU36" s="14">
        <f>M36</f>
        <v>132717</v>
      </c>
    </row>
    <row r="37" spans="1:13" ht="13.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3.5">
      <c r="A38" s="58" t="s">
        <v>423</v>
      </c>
      <c r="B38" s="16">
        <v>3855</v>
      </c>
      <c r="C38" s="16">
        <v>47909</v>
      </c>
      <c r="D38" s="16">
        <v>3801</v>
      </c>
      <c r="E38" s="16">
        <v>41084</v>
      </c>
      <c r="F38" s="16">
        <v>3203</v>
      </c>
      <c r="G38" s="16">
        <v>18273</v>
      </c>
      <c r="H38" s="16">
        <v>598</v>
      </c>
      <c r="I38" s="16">
        <v>22811</v>
      </c>
      <c r="J38" s="16">
        <v>54</v>
      </c>
      <c r="K38" s="16">
        <v>6825</v>
      </c>
      <c r="L38" s="16"/>
      <c r="M38" s="16"/>
    </row>
    <row r="39" spans="1:13" ht="13.5">
      <c r="A39" s="58" t="s">
        <v>408</v>
      </c>
      <c r="B39" s="16">
        <v>2675</v>
      </c>
      <c r="C39" s="16">
        <v>42134</v>
      </c>
      <c r="D39" s="16">
        <v>2597</v>
      </c>
      <c r="E39" s="16">
        <v>35856</v>
      </c>
      <c r="F39" s="16">
        <v>2196</v>
      </c>
      <c r="G39" s="16">
        <v>17317</v>
      </c>
      <c r="H39" s="16">
        <v>401</v>
      </c>
      <c r="I39" s="16">
        <v>18539</v>
      </c>
      <c r="J39" s="16">
        <v>78</v>
      </c>
      <c r="K39" s="16">
        <v>6278</v>
      </c>
      <c r="L39" s="16"/>
      <c r="M39" s="16"/>
    </row>
    <row r="40" spans="1:13" ht="13.5">
      <c r="A40" s="58" t="s">
        <v>409</v>
      </c>
      <c r="B40" s="16">
        <v>3547</v>
      </c>
      <c r="C40" s="16">
        <v>49857</v>
      </c>
      <c r="D40" s="16">
        <v>3419</v>
      </c>
      <c r="E40" s="16">
        <v>40284</v>
      </c>
      <c r="F40" s="16">
        <v>2898</v>
      </c>
      <c r="G40" s="16">
        <v>19723</v>
      </c>
      <c r="H40" s="16">
        <v>521</v>
      </c>
      <c r="I40" s="16">
        <v>20561</v>
      </c>
      <c r="J40" s="16">
        <v>128</v>
      </c>
      <c r="K40" s="16">
        <v>9573</v>
      </c>
      <c r="L40" s="16"/>
      <c r="M40" s="16"/>
    </row>
    <row r="41" spans="1:13" ht="13.5">
      <c r="A41" s="58" t="s">
        <v>410</v>
      </c>
      <c r="B41" s="16">
        <v>4916</v>
      </c>
      <c r="C41" s="16">
        <v>65630</v>
      </c>
      <c r="D41" s="16">
        <v>4807</v>
      </c>
      <c r="E41" s="16">
        <v>59170</v>
      </c>
      <c r="F41" s="16">
        <v>4220</v>
      </c>
      <c r="G41" s="16">
        <v>35498</v>
      </c>
      <c r="H41" s="16">
        <v>587</v>
      </c>
      <c r="I41" s="16">
        <v>23672</v>
      </c>
      <c r="J41" s="16">
        <v>109</v>
      </c>
      <c r="K41" s="16">
        <v>6460</v>
      </c>
      <c r="L41" s="16"/>
      <c r="M41" s="16"/>
    </row>
    <row r="42" spans="1:13" ht="13.5">
      <c r="A42" s="58" t="s">
        <v>411</v>
      </c>
      <c r="B42" s="16">
        <v>5567</v>
      </c>
      <c r="C42" s="16">
        <v>75184</v>
      </c>
      <c r="D42" s="16">
        <v>5455</v>
      </c>
      <c r="E42" s="16">
        <v>68600</v>
      </c>
      <c r="F42" s="16">
        <v>4871</v>
      </c>
      <c r="G42" s="16">
        <v>43041</v>
      </c>
      <c r="H42" s="16">
        <v>584</v>
      </c>
      <c r="I42" s="16">
        <v>25559</v>
      </c>
      <c r="J42" s="16">
        <v>112</v>
      </c>
      <c r="K42" s="16">
        <v>6584</v>
      </c>
      <c r="L42" s="16"/>
      <c r="M42" s="16"/>
    </row>
    <row r="43" spans="1:13" ht="13.5">
      <c r="A43" s="58" t="s">
        <v>412</v>
      </c>
      <c r="B43" s="16">
        <v>6349</v>
      </c>
      <c r="C43" s="16">
        <v>83091</v>
      </c>
      <c r="D43" s="16">
        <v>6185</v>
      </c>
      <c r="E43" s="16">
        <v>74758</v>
      </c>
      <c r="F43" s="16">
        <v>5408</v>
      </c>
      <c r="G43" s="16">
        <v>40267</v>
      </c>
      <c r="H43" s="16">
        <v>777</v>
      </c>
      <c r="I43" s="16">
        <v>34491</v>
      </c>
      <c r="J43" s="16">
        <v>164</v>
      </c>
      <c r="K43" s="16">
        <v>8333</v>
      </c>
      <c r="L43" s="16"/>
      <c r="M43" s="16"/>
    </row>
    <row r="44" spans="1:13" ht="13.5">
      <c r="A44" s="58" t="s">
        <v>413</v>
      </c>
      <c r="B44" s="16">
        <v>8153</v>
      </c>
      <c r="C44" s="16">
        <v>102507</v>
      </c>
      <c r="D44" s="16">
        <v>7976</v>
      </c>
      <c r="E44" s="16">
        <v>91687</v>
      </c>
      <c r="F44" s="16">
        <v>7018</v>
      </c>
      <c r="G44" s="16">
        <v>46099</v>
      </c>
      <c r="H44" s="16">
        <v>958</v>
      </c>
      <c r="I44" s="16">
        <v>45588</v>
      </c>
      <c r="J44" s="16">
        <v>177</v>
      </c>
      <c r="K44" s="16">
        <v>10820</v>
      </c>
      <c r="L44" s="16"/>
      <c r="M44" s="16"/>
    </row>
    <row r="45" spans="1:13" ht="13.5">
      <c r="A45" s="58" t="s">
        <v>414</v>
      </c>
      <c r="B45" s="16">
        <v>10347</v>
      </c>
      <c r="C45" s="16">
        <v>121237</v>
      </c>
      <c r="D45" s="16">
        <v>10132</v>
      </c>
      <c r="E45" s="16">
        <v>107171</v>
      </c>
      <c r="F45" s="16">
        <v>9248</v>
      </c>
      <c r="G45" s="16">
        <v>59946</v>
      </c>
      <c r="H45" s="16">
        <v>884</v>
      </c>
      <c r="I45" s="16">
        <v>47231</v>
      </c>
      <c r="J45" s="16">
        <v>215</v>
      </c>
      <c r="K45" s="16">
        <v>14066</v>
      </c>
      <c r="L45" s="16"/>
      <c r="M45" s="16"/>
    </row>
    <row r="46" spans="1:13" ht="13.5">
      <c r="A46" s="58" t="s">
        <v>415</v>
      </c>
      <c r="B46" s="16">
        <v>11797</v>
      </c>
      <c r="C46" s="16">
        <v>149553</v>
      </c>
      <c r="D46" s="16">
        <v>11499</v>
      </c>
      <c r="E46" s="16">
        <v>128999</v>
      </c>
      <c r="F46" s="16">
        <v>10331</v>
      </c>
      <c r="G46" s="16">
        <v>69111</v>
      </c>
      <c r="H46" s="16">
        <v>1168</v>
      </c>
      <c r="I46" s="16">
        <v>59888</v>
      </c>
      <c r="J46" s="16">
        <v>298</v>
      </c>
      <c r="K46" s="16">
        <v>20554</v>
      </c>
      <c r="L46" s="16"/>
      <c r="M46" s="16"/>
    </row>
    <row r="47" spans="1:13" ht="13.5">
      <c r="A47" s="58" t="s">
        <v>416</v>
      </c>
      <c r="B47" s="16">
        <v>11265</v>
      </c>
      <c r="C47" s="16">
        <v>164027</v>
      </c>
      <c r="D47" s="16">
        <v>10869</v>
      </c>
      <c r="E47" s="16">
        <v>133617</v>
      </c>
      <c r="F47" s="16">
        <v>9398</v>
      </c>
      <c r="G47" s="16">
        <v>62792</v>
      </c>
      <c r="H47" s="16">
        <v>1471</v>
      </c>
      <c r="I47" s="16">
        <v>70825</v>
      </c>
      <c r="J47" s="16">
        <v>396</v>
      </c>
      <c r="K47" s="16">
        <v>30410</v>
      </c>
      <c r="L47" s="16"/>
      <c r="M47" s="16"/>
    </row>
    <row r="48" spans="1:13" ht="13.5">
      <c r="A48" s="58" t="s">
        <v>417</v>
      </c>
      <c r="B48" s="16">
        <v>15326</v>
      </c>
      <c r="C48" s="16">
        <v>208754</v>
      </c>
      <c r="D48" s="16">
        <v>14705</v>
      </c>
      <c r="E48" s="16">
        <v>163496</v>
      </c>
      <c r="F48" s="16">
        <v>12802</v>
      </c>
      <c r="G48" s="16">
        <v>78454</v>
      </c>
      <c r="H48" s="16">
        <v>1903</v>
      </c>
      <c r="I48" s="16">
        <v>85042</v>
      </c>
      <c r="J48" s="16">
        <v>621</v>
      </c>
      <c r="K48" s="16">
        <v>45258</v>
      </c>
      <c r="L48" s="16"/>
      <c r="M48" s="16"/>
    </row>
    <row r="49" spans="1:13" ht="13.5">
      <c r="A49" s="58" t="s">
        <v>418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ht="13.5">
      <c r="A50" s="16" t="s">
        <v>424</v>
      </c>
      <c r="B50" s="16">
        <v>19946</v>
      </c>
      <c r="C50" s="16">
        <v>289998</v>
      </c>
      <c r="D50" s="16">
        <v>17963</v>
      </c>
      <c r="E50" s="16">
        <v>265009</v>
      </c>
      <c r="F50" s="16">
        <v>13980</v>
      </c>
      <c r="G50" s="16">
        <v>74699</v>
      </c>
      <c r="H50" s="16">
        <v>2768</v>
      </c>
      <c r="I50" s="16">
        <v>102055</v>
      </c>
      <c r="J50" s="16">
        <v>1215</v>
      </c>
      <c r="K50" s="16">
        <v>88255</v>
      </c>
      <c r="L50" s="16">
        <v>1983</v>
      </c>
      <c r="M50" s="16">
        <v>24989</v>
      </c>
    </row>
    <row r="51" spans="1:13" ht="13.5">
      <c r="A51" s="16" t="s">
        <v>2</v>
      </c>
      <c r="B51" s="16">
        <v>22094</v>
      </c>
      <c r="C51" s="16">
        <v>314584</v>
      </c>
      <c r="D51" s="16">
        <v>20232</v>
      </c>
      <c r="E51" s="16">
        <v>286150</v>
      </c>
      <c r="F51" s="16">
        <v>15306</v>
      </c>
      <c r="G51" s="16">
        <v>72310</v>
      </c>
      <c r="H51" s="16">
        <v>3118</v>
      </c>
      <c r="I51" s="16">
        <v>103149</v>
      </c>
      <c r="J51" s="16">
        <v>1808</v>
      </c>
      <c r="K51" s="16">
        <v>110691</v>
      </c>
      <c r="L51" s="16">
        <v>1863</v>
      </c>
      <c r="M51" s="16">
        <v>28435</v>
      </c>
    </row>
    <row r="52" spans="1:13" ht="13.5">
      <c r="A52" s="16" t="s">
        <v>14</v>
      </c>
      <c r="B52" s="16">
        <v>29810</v>
      </c>
      <c r="C52" s="16">
        <v>452555</v>
      </c>
      <c r="D52" s="16">
        <v>27885</v>
      </c>
      <c r="E52" s="16">
        <v>419972</v>
      </c>
      <c r="F52" s="16">
        <v>19462</v>
      </c>
      <c r="G52" s="16">
        <v>84767</v>
      </c>
      <c r="H52" s="16">
        <v>5377</v>
      </c>
      <c r="I52" s="16">
        <v>160692</v>
      </c>
      <c r="J52" s="16">
        <v>3046</v>
      </c>
      <c r="K52" s="16">
        <v>174514</v>
      </c>
      <c r="L52" s="16">
        <v>1925</v>
      </c>
      <c r="M52" s="16">
        <v>32583</v>
      </c>
    </row>
    <row r="53" spans="1:13" ht="13.5">
      <c r="A53" s="16" t="s">
        <v>4</v>
      </c>
      <c r="B53" s="16">
        <v>31742</v>
      </c>
      <c r="C53" s="16">
        <v>486059</v>
      </c>
      <c r="D53" s="16">
        <v>29692</v>
      </c>
      <c r="E53" s="16">
        <v>451616</v>
      </c>
      <c r="F53" s="16">
        <v>20006</v>
      </c>
      <c r="G53" s="16">
        <v>87589</v>
      </c>
      <c r="H53" s="16">
        <v>5906</v>
      </c>
      <c r="I53" s="16">
        <v>170076</v>
      </c>
      <c r="J53" s="16">
        <v>3780</v>
      </c>
      <c r="K53" s="16">
        <v>193951</v>
      </c>
      <c r="L53" s="16">
        <v>2050</v>
      </c>
      <c r="M53" s="16">
        <v>34442</v>
      </c>
    </row>
    <row r="54" spans="1:13" ht="13.5">
      <c r="A54" s="16" t="s">
        <v>15</v>
      </c>
      <c r="B54" s="16">
        <v>32788</v>
      </c>
      <c r="C54" s="16">
        <v>510729</v>
      </c>
      <c r="D54" s="16">
        <v>30918</v>
      </c>
      <c r="E54" s="16">
        <v>478122</v>
      </c>
      <c r="F54" s="16">
        <v>20407</v>
      </c>
      <c r="G54" s="16">
        <v>88841</v>
      </c>
      <c r="H54" s="16">
        <v>6105</v>
      </c>
      <c r="I54" s="16">
        <v>170317</v>
      </c>
      <c r="J54" s="16">
        <v>4407</v>
      </c>
      <c r="K54" s="16">
        <v>218964</v>
      </c>
      <c r="L54" s="16">
        <v>1870</v>
      </c>
      <c r="M54" s="16">
        <v>32606</v>
      </c>
    </row>
    <row r="55" spans="1:13" ht="13.5">
      <c r="A55" s="16" t="s">
        <v>6</v>
      </c>
      <c r="B55" s="16">
        <v>37747</v>
      </c>
      <c r="C55" s="16">
        <v>621112</v>
      </c>
      <c r="D55" s="16">
        <v>35617</v>
      </c>
      <c r="E55" s="16">
        <v>582175</v>
      </c>
      <c r="F55" s="16">
        <v>22403</v>
      </c>
      <c r="G55" s="16">
        <v>103713</v>
      </c>
      <c r="H55" s="16">
        <v>7673</v>
      </c>
      <c r="I55" s="16">
        <v>203938</v>
      </c>
      <c r="J55" s="16">
        <v>5541</v>
      </c>
      <c r="K55" s="16">
        <v>274525</v>
      </c>
      <c r="L55" s="16">
        <v>2130</v>
      </c>
      <c r="M55" s="16">
        <v>38937</v>
      </c>
    </row>
    <row r="56" spans="1:13" ht="13.5">
      <c r="A56" s="16" t="s">
        <v>7</v>
      </c>
      <c r="B56" s="16">
        <v>31884</v>
      </c>
      <c r="C56" s="16">
        <v>636516</v>
      </c>
      <c r="D56" s="16">
        <v>29829</v>
      </c>
      <c r="E56" s="16">
        <v>592508</v>
      </c>
      <c r="F56" s="16">
        <v>17214</v>
      </c>
      <c r="G56" s="16">
        <v>82352</v>
      </c>
      <c r="H56" s="16">
        <v>7686</v>
      </c>
      <c r="I56" s="16">
        <v>201150</v>
      </c>
      <c r="J56" s="16">
        <v>4930</v>
      </c>
      <c r="K56" s="16">
        <v>309005</v>
      </c>
      <c r="L56" s="16">
        <v>2055</v>
      </c>
      <c r="M56" s="16">
        <v>44008</v>
      </c>
    </row>
    <row r="57" spans="1:13" ht="13.5">
      <c r="A57" s="16" t="s">
        <v>8</v>
      </c>
      <c r="B57" s="16">
        <v>27537</v>
      </c>
      <c r="C57" s="16">
        <v>578726</v>
      </c>
      <c r="D57" s="16">
        <v>25563</v>
      </c>
      <c r="E57" s="16">
        <v>537572</v>
      </c>
      <c r="F57" s="16">
        <v>14084</v>
      </c>
      <c r="G57" s="16">
        <v>67021</v>
      </c>
      <c r="H57" s="16">
        <v>7233</v>
      </c>
      <c r="I57" s="16">
        <v>185362</v>
      </c>
      <c r="J57" s="16">
        <v>4245</v>
      </c>
      <c r="K57" s="16">
        <v>285190</v>
      </c>
      <c r="L57" s="16">
        <v>1974</v>
      </c>
      <c r="M57" s="16">
        <v>41154</v>
      </c>
    </row>
    <row r="58" spans="1:13" ht="13.5">
      <c r="A58" s="16" t="s">
        <v>9</v>
      </c>
      <c r="B58" s="16">
        <v>26179</v>
      </c>
      <c r="C58" s="16">
        <v>545555</v>
      </c>
      <c r="D58" s="16">
        <v>23934</v>
      </c>
      <c r="E58" s="16">
        <v>499778</v>
      </c>
      <c r="F58" s="16">
        <v>13532</v>
      </c>
      <c r="G58" s="16">
        <v>61540</v>
      </c>
      <c r="H58" s="16">
        <v>6787</v>
      </c>
      <c r="I58" s="16">
        <v>178096</v>
      </c>
      <c r="J58" s="16">
        <v>3615</v>
      </c>
      <c r="K58" s="16">
        <v>260141</v>
      </c>
      <c r="L58" s="16">
        <v>2245</v>
      </c>
      <c r="M58" s="16">
        <v>45777</v>
      </c>
    </row>
    <row r="59" spans="1:13" ht="13.5">
      <c r="A59" s="16" t="s">
        <v>10</v>
      </c>
      <c r="B59" s="16">
        <v>28066</v>
      </c>
      <c r="C59" s="16">
        <v>565810</v>
      </c>
      <c r="D59" s="16">
        <v>25260</v>
      </c>
      <c r="E59" s="16">
        <v>501885</v>
      </c>
      <c r="F59" s="16">
        <v>14173</v>
      </c>
      <c r="G59" s="16">
        <v>62762</v>
      </c>
      <c r="H59" s="16">
        <v>6585</v>
      </c>
      <c r="I59" s="16">
        <v>158118</v>
      </c>
      <c r="J59" s="16">
        <v>4501</v>
      </c>
      <c r="K59" s="16">
        <v>281005</v>
      </c>
      <c r="L59" s="16">
        <v>2807</v>
      </c>
      <c r="M59" s="16">
        <v>63925</v>
      </c>
    </row>
    <row r="60" spans="1:13" ht="13.5">
      <c r="A60" s="16" t="s">
        <v>11</v>
      </c>
      <c r="B60" s="16">
        <v>30424</v>
      </c>
      <c r="C60" s="16">
        <v>681008</v>
      </c>
      <c r="D60" s="16">
        <v>26199</v>
      </c>
      <c r="E60" s="16">
        <v>573468</v>
      </c>
      <c r="F60" s="16">
        <v>14212</v>
      </c>
      <c r="G60" s="16">
        <v>59556</v>
      </c>
      <c r="H60" s="16">
        <v>6730</v>
      </c>
      <c r="I60" s="16">
        <v>171118</v>
      </c>
      <c r="J60" s="16">
        <v>5257</v>
      </c>
      <c r="K60" s="16">
        <v>342794</v>
      </c>
      <c r="L60" s="16">
        <v>4224</v>
      </c>
      <c r="M60" s="16">
        <v>107540</v>
      </c>
    </row>
    <row r="61" spans="1:13" ht="13.5">
      <c r="A61" s="58" t="s">
        <v>296</v>
      </c>
      <c r="B61" s="16">
        <v>32675</v>
      </c>
      <c r="C61" s="16">
        <v>766652</v>
      </c>
      <c r="D61" s="16">
        <v>27843</v>
      </c>
      <c r="E61" s="16">
        <v>642443</v>
      </c>
      <c r="F61" s="16">
        <v>15088</v>
      </c>
      <c r="G61" s="16">
        <v>67727</v>
      </c>
      <c r="H61" s="16">
        <v>6946</v>
      </c>
      <c r="I61" s="16">
        <v>164962</v>
      </c>
      <c r="J61" s="16">
        <v>5810</v>
      </c>
      <c r="K61" s="16">
        <v>409753</v>
      </c>
      <c r="L61" s="16">
        <v>4831</v>
      </c>
      <c r="M61" s="16">
        <v>124209</v>
      </c>
    </row>
    <row r="62" spans="1:13" ht="13.5">
      <c r="A62" s="58" t="s">
        <v>298</v>
      </c>
      <c r="B62" s="16">
        <v>38210</v>
      </c>
      <c r="C62" s="16">
        <v>884044</v>
      </c>
      <c r="D62" s="16">
        <v>31788</v>
      </c>
      <c r="E62" s="16">
        <v>741054</v>
      </c>
      <c r="F62" s="16">
        <v>17001</v>
      </c>
      <c r="G62" s="16">
        <v>71405</v>
      </c>
      <c r="H62" s="16">
        <v>8500</v>
      </c>
      <c r="I62" s="16">
        <v>195333</v>
      </c>
      <c r="J62" s="16">
        <v>6287</v>
      </c>
      <c r="K62" s="16">
        <v>474314</v>
      </c>
      <c r="L62" s="16">
        <v>6422</v>
      </c>
      <c r="M62" s="16">
        <v>142991</v>
      </c>
    </row>
    <row r="63" spans="1:13" ht="13.5">
      <c r="A63" s="58" t="s">
        <v>300</v>
      </c>
      <c r="B63" s="16">
        <v>36566</v>
      </c>
      <c r="C63" s="16">
        <v>885833</v>
      </c>
      <c r="D63" s="16">
        <v>29921</v>
      </c>
      <c r="E63" s="16">
        <v>732255</v>
      </c>
      <c r="F63" s="16">
        <v>15698</v>
      </c>
      <c r="G63" s="16">
        <v>64530</v>
      </c>
      <c r="H63" s="16">
        <v>7684</v>
      </c>
      <c r="I63" s="16">
        <v>166492</v>
      </c>
      <c r="J63" s="16">
        <v>6539</v>
      </c>
      <c r="K63" s="16">
        <v>501237</v>
      </c>
      <c r="L63" s="16">
        <v>6645</v>
      </c>
      <c r="M63" s="16">
        <v>153578</v>
      </c>
    </row>
    <row r="64" spans="1:13" ht="13.5">
      <c r="A64" s="58" t="s">
        <v>207</v>
      </c>
      <c r="B64" s="16">
        <v>36740</v>
      </c>
      <c r="C64" s="16">
        <v>892117</v>
      </c>
      <c r="D64" s="16">
        <v>29382</v>
      </c>
      <c r="E64" s="16">
        <v>728163</v>
      </c>
      <c r="F64" s="16">
        <v>13965</v>
      </c>
      <c r="G64" s="16">
        <v>56040</v>
      </c>
      <c r="H64" s="16">
        <v>7663</v>
      </c>
      <c r="I64" s="16">
        <v>159251</v>
      </c>
      <c r="J64" s="16">
        <v>7764</v>
      </c>
      <c r="K64" s="16">
        <v>512872</v>
      </c>
      <c r="L64" s="16">
        <v>7358</v>
      </c>
      <c r="M64" s="16">
        <v>163954</v>
      </c>
    </row>
    <row r="65" spans="1:13" ht="13.5">
      <c r="A65" s="58" t="s">
        <v>306</v>
      </c>
      <c r="B65" s="16">
        <v>35356</v>
      </c>
      <c r="C65" s="16">
        <v>964322</v>
      </c>
      <c r="D65" s="16">
        <v>27724</v>
      </c>
      <c r="E65" s="16">
        <v>799380</v>
      </c>
      <c r="F65" s="16">
        <v>11147</v>
      </c>
      <c r="G65" s="16">
        <v>46318</v>
      </c>
      <c r="H65" s="16">
        <v>7387</v>
      </c>
      <c r="I65" s="16">
        <v>166425</v>
      </c>
      <c r="J65" s="16">
        <v>9190</v>
      </c>
      <c r="K65" s="16">
        <v>586637</v>
      </c>
      <c r="L65" s="16">
        <v>7632</v>
      </c>
      <c r="M65" s="16">
        <v>164942</v>
      </c>
    </row>
    <row r="66" spans="1:29" ht="13.5">
      <c r="A66" s="59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X66" s="14" t="s">
        <v>134</v>
      </c>
      <c r="Y66" s="14" t="s">
        <v>136</v>
      </c>
      <c r="Z66" s="14" t="s">
        <v>137</v>
      </c>
      <c r="AA66" s="14" t="s">
        <v>138</v>
      </c>
      <c r="AB66" s="14" t="s">
        <v>139</v>
      </c>
      <c r="AC66" s="14" t="s">
        <v>84</v>
      </c>
    </row>
    <row r="67" spans="1:29" ht="13.5">
      <c r="A67" s="15" t="s">
        <v>16</v>
      </c>
      <c r="B67" s="15">
        <v>2297</v>
      </c>
      <c r="C67" s="15">
        <v>35618</v>
      </c>
      <c r="D67" s="15">
        <v>2144</v>
      </c>
      <c r="E67" s="15">
        <v>33174</v>
      </c>
      <c r="F67" s="15">
        <v>1440</v>
      </c>
      <c r="G67" s="15">
        <v>6265</v>
      </c>
      <c r="H67" s="15">
        <v>426</v>
      </c>
      <c r="I67" s="15">
        <v>12641</v>
      </c>
      <c r="J67" s="15">
        <v>277</v>
      </c>
      <c r="K67" s="15">
        <v>14268</v>
      </c>
      <c r="L67" s="15">
        <v>153</v>
      </c>
      <c r="M67" s="15">
        <v>2444</v>
      </c>
      <c r="O67" s="14" t="s">
        <v>307</v>
      </c>
      <c r="P67" s="14">
        <f aca="true" t="shared" si="38" ref="P67:P78">B67</f>
        <v>2297</v>
      </c>
      <c r="Q67" s="14">
        <f aca="true" t="shared" si="39" ref="Q67:Q78">D67</f>
        <v>2144</v>
      </c>
      <c r="R67" s="14">
        <f aca="true" t="shared" si="40" ref="R67:R78">F67</f>
        <v>1440</v>
      </c>
      <c r="S67" s="14">
        <f aca="true" t="shared" si="41" ref="S67:S78">H67</f>
        <v>426</v>
      </c>
      <c r="T67" s="14">
        <f aca="true" t="shared" si="42" ref="T67:T78">J67</f>
        <v>277</v>
      </c>
      <c r="U67" s="14">
        <f aca="true" t="shared" si="43" ref="U67:U78">L67</f>
        <v>153</v>
      </c>
      <c r="W67" s="14" t="s">
        <v>307</v>
      </c>
      <c r="X67" s="14">
        <f aca="true" t="shared" si="44" ref="X67:X78">C67</f>
        <v>35618</v>
      </c>
      <c r="Y67" s="14">
        <f aca="true" t="shared" si="45" ref="Y67:Y78">E67</f>
        <v>33174</v>
      </c>
      <c r="Z67" s="14">
        <f aca="true" t="shared" si="46" ref="Z67:Z78">G67</f>
        <v>6265</v>
      </c>
      <c r="AA67" s="14">
        <f aca="true" t="shared" si="47" ref="AA67:AA78">I67</f>
        <v>12641</v>
      </c>
      <c r="AB67" s="14">
        <f aca="true" t="shared" si="48" ref="AB67:AB78">K67</f>
        <v>14268</v>
      </c>
      <c r="AC67" s="14">
        <f aca="true" t="shared" si="49" ref="AC67:AC78">M67</f>
        <v>2444</v>
      </c>
    </row>
    <row r="68" spans="1:29" ht="13.5">
      <c r="A68" s="16" t="s">
        <v>6</v>
      </c>
      <c r="B68" s="16">
        <v>2482</v>
      </c>
      <c r="C68" s="16">
        <v>38478</v>
      </c>
      <c r="D68" s="16">
        <v>2336</v>
      </c>
      <c r="E68" s="16">
        <v>35952</v>
      </c>
      <c r="F68" s="16">
        <v>1559</v>
      </c>
      <c r="G68" s="16">
        <v>6846</v>
      </c>
      <c r="H68" s="16">
        <v>453</v>
      </c>
      <c r="I68" s="16">
        <v>13092</v>
      </c>
      <c r="J68" s="16">
        <v>323</v>
      </c>
      <c r="K68" s="16">
        <v>16014</v>
      </c>
      <c r="L68" s="16">
        <v>147</v>
      </c>
      <c r="M68" s="16">
        <v>2526</v>
      </c>
      <c r="O68" s="14" t="s">
        <v>308</v>
      </c>
      <c r="P68" s="14">
        <f t="shared" si="38"/>
        <v>2482</v>
      </c>
      <c r="Q68" s="14">
        <f t="shared" si="39"/>
        <v>2336</v>
      </c>
      <c r="R68" s="14">
        <f t="shared" si="40"/>
        <v>1559</v>
      </c>
      <c r="S68" s="14">
        <f t="shared" si="41"/>
        <v>453</v>
      </c>
      <c r="T68" s="14">
        <f t="shared" si="42"/>
        <v>323</v>
      </c>
      <c r="U68" s="14">
        <f t="shared" si="43"/>
        <v>147</v>
      </c>
      <c r="W68" s="14" t="s">
        <v>308</v>
      </c>
      <c r="X68" s="14">
        <f t="shared" si="44"/>
        <v>38478</v>
      </c>
      <c r="Y68" s="14">
        <f t="shared" si="45"/>
        <v>35952</v>
      </c>
      <c r="Z68" s="14">
        <f t="shared" si="46"/>
        <v>6846</v>
      </c>
      <c r="AA68" s="14">
        <f t="shared" si="47"/>
        <v>13092</v>
      </c>
      <c r="AB68" s="14">
        <f t="shared" si="48"/>
        <v>16014</v>
      </c>
      <c r="AC68" s="14">
        <f t="shared" si="49"/>
        <v>2526</v>
      </c>
    </row>
    <row r="69" spans="1:29" ht="13.5">
      <c r="A69" s="16" t="s">
        <v>7</v>
      </c>
      <c r="B69" s="16">
        <v>2705</v>
      </c>
      <c r="C69" s="16">
        <v>42132</v>
      </c>
      <c r="D69" s="16">
        <v>2547</v>
      </c>
      <c r="E69" s="16">
        <v>39389</v>
      </c>
      <c r="F69" s="16">
        <v>1699</v>
      </c>
      <c r="G69" s="16">
        <v>7386</v>
      </c>
      <c r="H69" s="16">
        <v>483</v>
      </c>
      <c r="I69" s="16">
        <v>13911</v>
      </c>
      <c r="J69" s="16">
        <v>366</v>
      </c>
      <c r="K69" s="16">
        <v>18091</v>
      </c>
      <c r="L69" s="16">
        <v>158</v>
      </c>
      <c r="M69" s="16">
        <v>2743</v>
      </c>
      <c r="O69" s="14" t="s">
        <v>212</v>
      </c>
      <c r="P69" s="14">
        <f t="shared" si="38"/>
        <v>2705</v>
      </c>
      <c r="Q69" s="14">
        <f t="shared" si="39"/>
        <v>2547</v>
      </c>
      <c r="R69" s="14">
        <f t="shared" si="40"/>
        <v>1699</v>
      </c>
      <c r="S69" s="14">
        <f t="shared" si="41"/>
        <v>483</v>
      </c>
      <c r="T69" s="14">
        <f t="shared" si="42"/>
        <v>366</v>
      </c>
      <c r="U69" s="14">
        <f t="shared" si="43"/>
        <v>158</v>
      </c>
      <c r="W69" s="14" t="s">
        <v>212</v>
      </c>
      <c r="X69" s="14">
        <f t="shared" si="44"/>
        <v>42132</v>
      </c>
      <c r="Y69" s="14">
        <f t="shared" si="45"/>
        <v>39389</v>
      </c>
      <c r="Z69" s="14">
        <f t="shared" si="46"/>
        <v>7386</v>
      </c>
      <c r="AA69" s="14">
        <f t="shared" si="47"/>
        <v>13911</v>
      </c>
      <c r="AB69" s="14">
        <f t="shared" si="48"/>
        <v>18091</v>
      </c>
      <c r="AC69" s="14">
        <f t="shared" si="49"/>
        <v>2743</v>
      </c>
    </row>
    <row r="70" spans="1:29" ht="13.5">
      <c r="A70" s="16" t="s">
        <v>8</v>
      </c>
      <c r="B70" s="16">
        <v>2683</v>
      </c>
      <c r="C70" s="16">
        <v>42462</v>
      </c>
      <c r="D70" s="16">
        <v>2523</v>
      </c>
      <c r="E70" s="16">
        <v>39783</v>
      </c>
      <c r="F70" s="16">
        <v>1657</v>
      </c>
      <c r="G70" s="16">
        <v>7283</v>
      </c>
      <c r="H70" s="16">
        <v>485</v>
      </c>
      <c r="I70" s="16">
        <v>13927</v>
      </c>
      <c r="J70" s="16">
        <v>382</v>
      </c>
      <c r="K70" s="16">
        <v>18572</v>
      </c>
      <c r="L70" s="16">
        <v>159</v>
      </c>
      <c r="M70" s="16">
        <v>2679</v>
      </c>
      <c r="O70" s="14" t="s">
        <v>213</v>
      </c>
      <c r="P70" s="14">
        <f t="shared" si="38"/>
        <v>2683</v>
      </c>
      <c r="Q70" s="14">
        <f t="shared" si="39"/>
        <v>2523</v>
      </c>
      <c r="R70" s="14">
        <f t="shared" si="40"/>
        <v>1657</v>
      </c>
      <c r="S70" s="14">
        <f t="shared" si="41"/>
        <v>485</v>
      </c>
      <c r="T70" s="14">
        <f t="shared" si="42"/>
        <v>382</v>
      </c>
      <c r="U70" s="14">
        <f t="shared" si="43"/>
        <v>159</v>
      </c>
      <c r="W70" s="14" t="s">
        <v>213</v>
      </c>
      <c r="X70" s="14">
        <f t="shared" si="44"/>
        <v>42462</v>
      </c>
      <c r="Y70" s="14">
        <f t="shared" si="45"/>
        <v>39783</v>
      </c>
      <c r="Z70" s="14">
        <f t="shared" si="46"/>
        <v>7283</v>
      </c>
      <c r="AA70" s="14">
        <f t="shared" si="47"/>
        <v>13927</v>
      </c>
      <c r="AB70" s="14">
        <f t="shared" si="48"/>
        <v>18572</v>
      </c>
      <c r="AC70" s="14">
        <f t="shared" si="49"/>
        <v>2679</v>
      </c>
    </row>
    <row r="71" spans="1:29" ht="13.5">
      <c r="A71" s="16" t="s">
        <v>9</v>
      </c>
      <c r="B71" s="16">
        <v>2673</v>
      </c>
      <c r="C71" s="16">
        <v>39900</v>
      </c>
      <c r="D71" s="16">
        <v>2519</v>
      </c>
      <c r="E71" s="16">
        <v>37336</v>
      </c>
      <c r="F71" s="16">
        <v>1711</v>
      </c>
      <c r="G71" s="16">
        <v>7432</v>
      </c>
      <c r="H71" s="16">
        <v>474</v>
      </c>
      <c r="I71" s="16">
        <v>12842</v>
      </c>
      <c r="J71" s="16">
        <v>334</v>
      </c>
      <c r="K71" s="16">
        <v>17062</v>
      </c>
      <c r="L71" s="16">
        <v>153</v>
      </c>
      <c r="M71" s="16">
        <v>2564</v>
      </c>
      <c r="O71" s="14" t="s">
        <v>214</v>
      </c>
      <c r="P71" s="14">
        <f t="shared" si="38"/>
        <v>2673</v>
      </c>
      <c r="Q71" s="14">
        <f t="shared" si="39"/>
        <v>2519</v>
      </c>
      <c r="R71" s="14">
        <f t="shared" si="40"/>
        <v>1711</v>
      </c>
      <c r="S71" s="14">
        <f t="shared" si="41"/>
        <v>474</v>
      </c>
      <c r="T71" s="14">
        <f t="shared" si="42"/>
        <v>334</v>
      </c>
      <c r="U71" s="14">
        <f t="shared" si="43"/>
        <v>153</v>
      </c>
      <c r="W71" s="14" t="s">
        <v>214</v>
      </c>
      <c r="X71" s="14">
        <f t="shared" si="44"/>
        <v>39900</v>
      </c>
      <c r="Y71" s="14">
        <f t="shared" si="45"/>
        <v>37336</v>
      </c>
      <c r="Z71" s="14">
        <f t="shared" si="46"/>
        <v>7432</v>
      </c>
      <c r="AA71" s="14">
        <f t="shared" si="47"/>
        <v>12842</v>
      </c>
      <c r="AB71" s="14">
        <f t="shared" si="48"/>
        <v>17062</v>
      </c>
      <c r="AC71" s="14">
        <f t="shared" si="49"/>
        <v>2564</v>
      </c>
    </row>
    <row r="72" spans="1:29" ht="13.5">
      <c r="A72" s="16" t="s">
        <v>10</v>
      </c>
      <c r="B72" s="16">
        <v>2984</v>
      </c>
      <c r="C72" s="16">
        <v>45304</v>
      </c>
      <c r="D72" s="16">
        <v>2811</v>
      </c>
      <c r="E72" s="16">
        <v>42314</v>
      </c>
      <c r="F72" s="16">
        <v>1897</v>
      </c>
      <c r="G72" s="16">
        <v>8337</v>
      </c>
      <c r="H72" s="16">
        <v>523</v>
      </c>
      <c r="I72" s="16">
        <v>14561</v>
      </c>
      <c r="J72" s="16">
        <v>391</v>
      </c>
      <c r="K72" s="16">
        <v>19416</v>
      </c>
      <c r="L72" s="16">
        <v>173</v>
      </c>
      <c r="M72" s="16">
        <v>2990</v>
      </c>
      <c r="O72" s="14" t="s">
        <v>215</v>
      </c>
      <c r="P72" s="14">
        <f t="shared" si="38"/>
        <v>2984</v>
      </c>
      <c r="Q72" s="14">
        <f t="shared" si="39"/>
        <v>2811</v>
      </c>
      <c r="R72" s="14">
        <f t="shared" si="40"/>
        <v>1897</v>
      </c>
      <c r="S72" s="14">
        <f t="shared" si="41"/>
        <v>523</v>
      </c>
      <c r="T72" s="14">
        <f t="shared" si="42"/>
        <v>391</v>
      </c>
      <c r="U72" s="14">
        <f t="shared" si="43"/>
        <v>173</v>
      </c>
      <c r="W72" s="14" t="s">
        <v>215</v>
      </c>
      <c r="X72" s="14">
        <f t="shared" si="44"/>
        <v>45304</v>
      </c>
      <c r="Y72" s="14">
        <f t="shared" si="45"/>
        <v>42314</v>
      </c>
      <c r="Z72" s="14">
        <f t="shared" si="46"/>
        <v>8337</v>
      </c>
      <c r="AA72" s="14">
        <f t="shared" si="47"/>
        <v>14561</v>
      </c>
      <c r="AB72" s="14">
        <f t="shared" si="48"/>
        <v>19416</v>
      </c>
      <c r="AC72" s="14">
        <f t="shared" si="49"/>
        <v>2990</v>
      </c>
    </row>
    <row r="73" spans="1:29" ht="13.5">
      <c r="A73" s="16" t="s">
        <v>11</v>
      </c>
      <c r="B73" s="16">
        <v>2881</v>
      </c>
      <c r="C73" s="16">
        <v>43744</v>
      </c>
      <c r="D73" s="16">
        <v>2717</v>
      </c>
      <c r="E73" s="16">
        <v>40939</v>
      </c>
      <c r="F73" s="16">
        <v>1829</v>
      </c>
      <c r="G73" s="16">
        <v>8043</v>
      </c>
      <c r="H73" s="16">
        <v>514</v>
      </c>
      <c r="I73" s="16">
        <v>14383</v>
      </c>
      <c r="J73" s="16">
        <v>375</v>
      </c>
      <c r="K73" s="16">
        <v>18513</v>
      </c>
      <c r="L73" s="16">
        <v>163</v>
      </c>
      <c r="M73" s="16">
        <v>2805</v>
      </c>
      <c r="O73" s="14" t="s">
        <v>216</v>
      </c>
      <c r="P73" s="14">
        <f t="shared" si="38"/>
        <v>2881</v>
      </c>
      <c r="Q73" s="14">
        <f t="shared" si="39"/>
        <v>2717</v>
      </c>
      <c r="R73" s="14">
        <f t="shared" si="40"/>
        <v>1829</v>
      </c>
      <c r="S73" s="14">
        <f t="shared" si="41"/>
        <v>514</v>
      </c>
      <c r="T73" s="14">
        <f t="shared" si="42"/>
        <v>375</v>
      </c>
      <c r="U73" s="14">
        <f t="shared" si="43"/>
        <v>163</v>
      </c>
      <c r="W73" s="14" t="s">
        <v>216</v>
      </c>
      <c r="X73" s="14">
        <f t="shared" si="44"/>
        <v>43744</v>
      </c>
      <c r="Y73" s="14">
        <f t="shared" si="45"/>
        <v>40939</v>
      </c>
      <c r="Z73" s="14">
        <f t="shared" si="46"/>
        <v>8043</v>
      </c>
      <c r="AA73" s="14">
        <f t="shared" si="47"/>
        <v>14383</v>
      </c>
      <c r="AB73" s="14">
        <f t="shared" si="48"/>
        <v>18513</v>
      </c>
      <c r="AC73" s="14">
        <f t="shared" si="49"/>
        <v>2805</v>
      </c>
    </row>
    <row r="74" spans="1:29" ht="13.5">
      <c r="A74" s="16" t="s">
        <v>12</v>
      </c>
      <c r="B74" s="16">
        <v>2570</v>
      </c>
      <c r="C74" s="16">
        <v>38431</v>
      </c>
      <c r="D74" s="16">
        <v>2420</v>
      </c>
      <c r="E74" s="16">
        <v>35944</v>
      </c>
      <c r="F74" s="16">
        <v>1637</v>
      </c>
      <c r="G74" s="16">
        <v>7212</v>
      </c>
      <c r="H74" s="16">
        <v>467</v>
      </c>
      <c r="I74" s="16">
        <v>12720</v>
      </c>
      <c r="J74" s="16">
        <v>315</v>
      </c>
      <c r="K74" s="16">
        <v>16012</v>
      </c>
      <c r="L74" s="16">
        <v>150</v>
      </c>
      <c r="M74" s="16">
        <v>2487</v>
      </c>
      <c r="O74" s="14" t="s">
        <v>217</v>
      </c>
      <c r="P74" s="14">
        <f t="shared" si="38"/>
        <v>2570</v>
      </c>
      <c r="Q74" s="14">
        <f t="shared" si="39"/>
        <v>2420</v>
      </c>
      <c r="R74" s="14">
        <f t="shared" si="40"/>
        <v>1637</v>
      </c>
      <c r="S74" s="14">
        <f t="shared" si="41"/>
        <v>467</v>
      </c>
      <c r="T74" s="14">
        <f t="shared" si="42"/>
        <v>315</v>
      </c>
      <c r="U74" s="14">
        <f t="shared" si="43"/>
        <v>150</v>
      </c>
      <c r="W74" s="14" t="s">
        <v>217</v>
      </c>
      <c r="X74" s="14">
        <f t="shared" si="44"/>
        <v>38431</v>
      </c>
      <c r="Y74" s="14">
        <f t="shared" si="45"/>
        <v>35944</v>
      </c>
      <c r="Z74" s="14">
        <f t="shared" si="46"/>
        <v>7212</v>
      </c>
      <c r="AA74" s="14">
        <f t="shared" si="47"/>
        <v>12720</v>
      </c>
      <c r="AB74" s="14">
        <f t="shared" si="48"/>
        <v>16012</v>
      </c>
      <c r="AC74" s="14">
        <f t="shared" si="49"/>
        <v>2487</v>
      </c>
    </row>
    <row r="75" spans="1:29" ht="13.5">
      <c r="A75" s="16" t="s">
        <v>13</v>
      </c>
      <c r="B75" s="16">
        <v>2743</v>
      </c>
      <c r="C75" s="16">
        <v>42290</v>
      </c>
      <c r="D75" s="16">
        <v>2587</v>
      </c>
      <c r="E75" s="16">
        <v>39562</v>
      </c>
      <c r="F75" s="16">
        <v>1709</v>
      </c>
      <c r="G75" s="16">
        <v>7373</v>
      </c>
      <c r="H75" s="16">
        <v>511</v>
      </c>
      <c r="I75" s="16">
        <v>13953</v>
      </c>
      <c r="J75" s="16">
        <v>366</v>
      </c>
      <c r="K75" s="16">
        <v>18237</v>
      </c>
      <c r="L75" s="16">
        <v>157</v>
      </c>
      <c r="M75" s="16">
        <v>2727</v>
      </c>
      <c r="O75" s="14" t="s">
        <v>218</v>
      </c>
      <c r="P75" s="14">
        <f t="shared" si="38"/>
        <v>2743</v>
      </c>
      <c r="Q75" s="14">
        <f t="shared" si="39"/>
        <v>2587</v>
      </c>
      <c r="R75" s="14">
        <f t="shared" si="40"/>
        <v>1709</v>
      </c>
      <c r="S75" s="14">
        <f t="shared" si="41"/>
        <v>511</v>
      </c>
      <c r="T75" s="14">
        <f t="shared" si="42"/>
        <v>366</v>
      </c>
      <c r="U75" s="14">
        <f t="shared" si="43"/>
        <v>157</v>
      </c>
      <c r="W75" s="14" t="s">
        <v>218</v>
      </c>
      <c r="X75" s="14">
        <f t="shared" si="44"/>
        <v>42290</v>
      </c>
      <c r="Y75" s="14">
        <f t="shared" si="45"/>
        <v>39562</v>
      </c>
      <c r="Z75" s="14">
        <f t="shared" si="46"/>
        <v>7373</v>
      </c>
      <c r="AA75" s="14">
        <f t="shared" si="47"/>
        <v>13953</v>
      </c>
      <c r="AB75" s="14">
        <f t="shared" si="48"/>
        <v>18237</v>
      </c>
      <c r="AC75" s="14">
        <f t="shared" si="49"/>
        <v>2727</v>
      </c>
    </row>
    <row r="76" spans="1:29" ht="13.5">
      <c r="A76" s="16" t="s">
        <v>17</v>
      </c>
      <c r="B76" s="16">
        <v>2884</v>
      </c>
      <c r="C76" s="16">
        <v>44639</v>
      </c>
      <c r="D76" s="16">
        <v>2721</v>
      </c>
      <c r="E76" s="16">
        <v>41750</v>
      </c>
      <c r="F76" s="16">
        <v>1801</v>
      </c>
      <c r="G76" s="16">
        <v>7754</v>
      </c>
      <c r="H76" s="16">
        <v>544</v>
      </c>
      <c r="I76" s="16">
        <v>14891</v>
      </c>
      <c r="J76" s="16">
        <v>376</v>
      </c>
      <c r="K76" s="16">
        <v>19105</v>
      </c>
      <c r="L76" s="16">
        <v>164</v>
      </c>
      <c r="M76" s="16">
        <v>2889</v>
      </c>
      <c r="O76" s="14" t="s">
        <v>219</v>
      </c>
      <c r="P76" s="14">
        <f t="shared" si="38"/>
        <v>2884</v>
      </c>
      <c r="Q76" s="14">
        <f t="shared" si="39"/>
        <v>2721</v>
      </c>
      <c r="R76" s="14">
        <f t="shared" si="40"/>
        <v>1801</v>
      </c>
      <c r="S76" s="14">
        <f t="shared" si="41"/>
        <v>544</v>
      </c>
      <c r="T76" s="14">
        <f t="shared" si="42"/>
        <v>376</v>
      </c>
      <c r="U76" s="14">
        <f t="shared" si="43"/>
        <v>164</v>
      </c>
      <c r="W76" s="14" t="s">
        <v>219</v>
      </c>
      <c r="X76" s="14">
        <f t="shared" si="44"/>
        <v>44639</v>
      </c>
      <c r="Y76" s="14">
        <f t="shared" si="45"/>
        <v>41750</v>
      </c>
      <c r="Z76" s="14">
        <f t="shared" si="46"/>
        <v>7754</v>
      </c>
      <c r="AA76" s="14">
        <f t="shared" si="47"/>
        <v>14891</v>
      </c>
      <c r="AB76" s="14">
        <f t="shared" si="48"/>
        <v>19105</v>
      </c>
      <c r="AC76" s="14">
        <f t="shared" si="49"/>
        <v>2889</v>
      </c>
    </row>
    <row r="77" spans="1:29" ht="13.5">
      <c r="A77" s="16" t="s">
        <v>18</v>
      </c>
      <c r="B77" s="16">
        <v>2769</v>
      </c>
      <c r="C77" s="16">
        <v>43461</v>
      </c>
      <c r="D77" s="16">
        <v>2610</v>
      </c>
      <c r="E77" s="16">
        <v>40604</v>
      </c>
      <c r="F77" s="16">
        <v>1697</v>
      </c>
      <c r="G77" s="16">
        <v>7384</v>
      </c>
      <c r="H77" s="16">
        <v>530</v>
      </c>
      <c r="I77" s="16">
        <v>14710</v>
      </c>
      <c r="J77" s="16">
        <v>383</v>
      </c>
      <c r="K77" s="16">
        <v>18510</v>
      </c>
      <c r="L77" s="16">
        <v>159</v>
      </c>
      <c r="M77" s="16">
        <v>2856</v>
      </c>
      <c r="O77" s="14" t="s">
        <v>220</v>
      </c>
      <c r="P77" s="14">
        <f t="shared" si="38"/>
        <v>2769</v>
      </c>
      <c r="Q77" s="14">
        <f t="shared" si="39"/>
        <v>2610</v>
      </c>
      <c r="R77" s="14">
        <f t="shared" si="40"/>
        <v>1697</v>
      </c>
      <c r="S77" s="14">
        <f t="shared" si="41"/>
        <v>530</v>
      </c>
      <c r="T77" s="14">
        <f t="shared" si="42"/>
        <v>383</v>
      </c>
      <c r="U77" s="14">
        <f t="shared" si="43"/>
        <v>159</v>
      </c>
      <c r="W77" s="14" t="s">
        <v>220</v>
      </c>
      <c r="X77" s="14">
        <f t="shared" si="44"/>
        <v>43461</v>
      </c>
      <c r="Y77" s="14">
        <f t="shared" si="45"/>
        <v>40604</v>
      </c>
      <c r="Z77" s="14">
        <f t="shared" si="46"/>
        <v>7384</v>
      </c>
      <c r="AA77" s="14">
        <f t="shared" si="47"/>
        <v>14710</v>
      </c>
      <c r="AB77" s="14">
        <f t="shared" si="48"/>
        <v>18510</v>
      </c>
      <c r="AC77" s="14">
        <f t="shared" si="49"/>
        <v>2856</v>
      </c>
    </row>
    <row r="78" spans="1:29" ht="13.5">
      <c r="A78" s="16" t="s">
        <v>19</v>
      </c>
      <c r="B78" s="16">
        <v>2600</v>
      </c>
      <c r="C78" s="16">
        <v>44084</v>
      </c>
      <c r="D78" s="16">
        <v>2455</v>
      </c>
      <c r="E78" s="16">
        <v>41473</v>
      </c>
      <c r="F78" s="16">
        <v>1552</v>
      </c>
      <c r="G78" s="16">
        <v>6759</v>
      </c>
      <c r="H78" s="16">
        <v>509</v>
      </c>
      <c r="I78" s="16">
        <v>14894</v>
      </c>
      <c r="J78" s="16">
        <v>394</v>
      </c>
      <c r="K78" s="16">
        <v>19820</v>
      </c>
      <c r="L78" s="16">
        <v>145</v>
      </c>
      <c r="M78" s="16">
        <v>2611</v>
      </c>
      <c r="O78" s="14" t="s">
        <v>221</v>
      </c>
      <c r="P78" s="14">
        <f t="shared" si="38"/>
        <v>2600</v>
      </c>
      <c r="Q78" s="14">
        <f t="shared" si="39"/>
        <v>2455</v>
      </c>
      <c r="R78" s="14">
        <f t="shared" si="40"/>
        <v>1552</v>
      </c>
      <c r="S78" s="14">
        <f t="shared" si="41"/>
        <v>509</v>
      </c>
      <c r="T78" s="14">
        <f t="shared" si="42"/>
        <v>394</v>
      </c>
      <c r="U78" s="14">
        <f t="shared" si="43"/>
        <v>145</v>
      </c>
      <c r="W78" s="14" t="s">
        <v>221</v>
      </c>
      <c r="X78" s="14">
        <f t="shared" si="44"/>
        <v>44084</v>
      </c>
      <c r="Y78" s="14">
        <f t="shared" si="45"/>
        <v>41473</v>
      </c>
      <c r="Z78" s="14">
        <f t="shared" si="46"/>
        <v>6759</v>
      </c>
      <c r="AA78" s="14">
        <f t="shared" si="47"/>
        <v>14894</v>
      </c>
      <c r="AB78" s="14">
        <f t="shared" si="48"/>
        <v>19820</v>
      </c>
      <c r="AC78" s="14">
        <f t="shared" si="49"/>
        <v>2611</v>
      </c>
    </row>
    <row r="79" spans="1:13" ht="13.5" hidden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1:29" ht="13.5">
      <c r="A80" s="16" t="s">
        <v>20</v>
      </c>
      <c r="B80" s="16">
        <v>2405</v>
      </c>
      <c r="C80" s="16">
        <v>38947</v>
      </c>
      <c r="D80" s="16">
        <v>2269</v>
      </c>
      <c r="E80" s="16">
        <v>36483</v>
      </c>
      <c r="F80" s="16">
        <v>1449</v>
      </c>
      <c r="G80" s="16">
        <v>6342</v>
      </c>
      <c r="H80" s="16">
        <v>485</v>
      </c>
      <c r="I80" s="16">
        <v>13440</v>
      </c>
      <c r="J80" s="16">
        <v>336</v>
      </c>
      <c r="K80" s="16">
        <v>16701</v>
      </c>
      <c r="L80" s="16">
        <v>135</v>
      </c>
      <c r="M80" s="16">
        <v>2464</v>
      </c>
      <c r="O80" s="14" t="s">
        <v>309</v>
      </c>
      <c r="P80" s="14">
        <f aca="true" t="shared" si="50" ref="P80:P91">B80</f>
        <v>2405</v>
      </c>
      <c r="Q80" s="14">
        <f aca="true" t="shared" si="51" ref="Q80:Q91">D80</f>
        <v>2269</v>
      </c>
      <c r="R80" s="14">
        <f aca="true" t="shared" si="52" ref="R80:R91">F80</f>
        <v>1449</v>
      </c>
      <c r="S80" s="14">
        <f aca="true" t="shared" si="53" ref="S80:S91">H80</f>
        <v>485</v>
      </c>
      <c r="T80" s="14">
        <f aca="true" t="shared" si="54" ref="T80:T91">J80</f>
        <v>336</v>
      </c>
      <c r="U80" s="14">
        <f aca="true" t="shared" si="55" ref="U80:U91">L80</f>
        <v>135</v>
      </c>
      <c r="W80" s="14" t="s">
        <v>309</v>
      </c>
      <c r="X80" s="14">
        <f aca="true" t="shared" si="56" ref="X80:X91">C80</f>
        <v>38947</v>
      </c>
      <c r="Y80" s="14">
        <f aca="true" t="shared" si="57" ref="Y80:Y91">E80</f>
        <v>36483</v>
      </c>
      <c r="Z80" s="14">
        <f aca="true" t="shared" si="58" ref="Z80:Z91">G80</f>
        <v>6342</v>
      </c>
      <c r="AA80" s="14">
        <f aca="true" t="shared" si="59" ref="AA80:AA91">I80</f>
        <v>13440</v>
      </c>
      <c r="AB80" s="14">
        <f aca="true" t="shared" si="60" ref="AB80:AB91">K80</f>
        <v>16701</v>
      </c>
      <c r="AC80" s="14">
        <f aca="true" t="shared" si="61" ref="AC80:AC91">M80</f>
        <v>2464</v>
      </c>
    </row>
    <row r="81" spans="1:29" ht="13.5">
      <c r="A81" s="16" t="s">
        <v>6</v>
      </c>
      <c r="B81" s="16">
        <v>2660</v>
      </c>
      <c r="C81" s="16">
        <v>42214</v>
      </c>
      <c r="D81" s="16">
        <v>2511</v>
      </c>
      <c r="E81" s="16">
        <v>39562</v>
      </c>
      <c r="F81" s="16">
        <v>1638</v>
      </c>
      <c r="G81" s="16">
        <v>7091</v>
      </c>
      <c r="H81" s="16">
        <v>507</v>
      </c>
      <c r="I81" s="16">
        <v>14591</v>
      </c>
      <c r="J81" s="16">
        <v>366</v>
      </c>
      <c r="K81" s="16">
        <v>17880</v>
      </c>
      <c r="L81" s="16">
        <v>148</v>
      </c>
      <c r="M81" s="16">
        <v>2652</v>
      </c>
      <c r="O81" s="14" t="s">
        <v>310</v>
      </c>
      <c r="P81" s="14">
        <f t="shared" si="50"/>
        <v>2660</v>
      </c>
      <c r="Q81" s="14">
        <f t="shared" si="51"/>
        <v>2511</v>
      </c>
      <c r="R81" s="14">
        <f t="shared" si="52"/>
        <v>1638</v>
      </c>
      <c r="S81" s="14">
        <f t="shared" si="53"/>
        <v>507</v>
      </c>
      <c r="T81" s="14">
        <f t="shared" si="54"/>
        <v>366</v>
      </c>
      <c r="U81" s="14">
        <f t="shared" si="55"/>
        <v>148</v>
      </c>
      <c r="W81" s="14" t="s">
        <v>310</v>
      </c>
      <c r="X81" s="14">
        <f t="shared" si="56"/>
        <v>42214</v>
      </c>
      <c r="Y81" s="14">
        <f t="shared" si="57"/>
        <v>39562</v>
      </c>
      <c r="Z81" s="14">
        <f t="shared" si="58"/>
        <v>7091</v>
      </c>
      <c r="AA81" s="14">
        <f t="shared" si="59"/>
        <v>14591</v>
      </c>
      <c r="AB81" s="14">
        <f t="shared" si="60"/>
        <v>17880</v>
      </c>
      <c r="AC81" s="14">
        <f t="shared" si="61"/>
        <v>2652</v>
      </c>
    </row>
    <row r="82" spans="1:29" ht="13.5">
      <c r="A82" s="16" t="s">
        <v>7</v>
      </c>
      <c r="B82" s="16">
        <v>2937</v>
      </c>
      <c r="C82" s="16">
        <v>45254</v>
      </c>
      <c r="D82" s="16">
        <v>2775</v>
      </c>
      <c r="E82" s="16">
        <v>42372</v>
      </c>
      <c r="F82" s="16">
        <v>1830</v>
      </c>
      <c r="G82" s="16">
        <v>7831</v>
      </c>
      <c r="H82" s="16">
        <v>556</v>
      </c>
      <c r="I82" s="16">
        <v>15403</v>
      </c>
      <c r="J82" s="16">
        <v>389</v>
      </c>
      <c r="K82" s="16">
        <v>19138</v>
      </c>
      <c r="L82" s="16">
        <v>162</v>
      </c>
      <c r="M82" s="16">
        <v>2881</v>
      </c>
      <c r="O82" s="14" t="s">
        <v>222</v>
      </c>
      <c r="P82" s="14">
        <f t="shared" si="50"/>
        <v>2937</v>
      </c>
      <c r="Q82" s="14">
        <f t="shared" si="51"/>
        <v>2775</v>
      </c>
      <c r="R82" s="14">
        <f t="shared" si="52"/>
        <v>1830</v>
      </c>
      <c r="S82" s="14">
        <f t="shared" si="53"/>
        <v>556</v>
      </c>
      <c r="T82" s="14">
        <f t="shared" si="54"/>
        <v>389</v>
      </c>
      <c r="U82" s="14">
        <f t="shared" si="55"/>
        <v>162</v>
      </c>
      <c r="W82" s="14" t="s">
        <v>222</v>
      </c>
      <c r="X82" s="14">
        <f t="shared" si="56"/>
        <v>45254</v>
      </c>
      <c r="Y82" s="14">
        <f t="shared" si="57"/>
        <v>42372</v>
      </c>
      <c r="Z82" s="14">
        <f t="shared" si="58"/>
        <v>7831</v>
      </c>
      <c r="AA82" s="14">
        <f t="shared" si="59"/>
        <v>15403</v>
      </c>
      <c r="AB82" s="14">
        <f t="shared" si="60"/>
        <v>19138</v>
      </c>
      <c r="AC82" s="14">
        <f t="shared" si="61"/>
        <v>2881</v>
      </c>
    </row>
    <row r="83" spans="1:29" ht="13.5">
      <c r="A83" s="16" t="s">
        <v>8</v>
      </c>
      <c r="B83" s="16">
        <v>3035</v>
      </c>
      <c r="C83" s="16">
        <v>47136</v>
      </c>
      <c r="D83" s="16">
        <v>2875</v>
      </c>
      <c r="E83" s="16">
        <v>44306</v>
      </c>
      <c r="F83" s="16">
        <v>1823</v>
      </c>
      <c r="G83" s="16">
        <v>8422</v>
      </c>
      <c r="H83" s="16">
        <v>634</v>
      </c>
      <c r="I83" s="16">
        <v>16933</v>
      </c>
      <c r="J83" s="16">
        <v>418</v>
      </c>
      <c r="K83" s="16">
        <v>18951</v>
      </c>
      <c r="L83" s="16">
        <v>160</v>
      </c>
      <c r="M83" s="16">
        <v>2830</v>
      </c>
      <c r="O83" s="14" t="s">
        <v>223</v>
      </c>
      <c r="P83" s="14">
        <f t="shared" si="50"/>
        <v>3035</v>
      </c>
      <c r="Q83" s="14">
        <f t="shared" si="51"/>
        <v>2875</v>
      </c>
      <c r="R83" s="14">
        <f t="shared" si="52"/>
        <v>1823</v>
      </c>
      <c r="S83" s="14">
        <f t="shared" si="53"/>
        <v>634</v>
      </c>
      <c r="T83" s="14">
        <f t="shared" si="54"/>
        <v>418</v>
      </c>
      <c r="U83" s="14">
        <f t="shared" si="55"/>
        <v>160</v>
      </c>
      <c r="W83" s="14" t="s">
        <v>223</v>
      </c>
      <c r="X83" s="14">
        <f t="shared" si="56"/>
        <v>47136</v>
      </c>
      <c r="Y83" s="14">
        <f t="shared" si="57"/>
        <v>44306</v>
      </c>
      <c r="Z83" s="14">
        <f t="shared" si="58"/>
        <v>8422</v>
      </c>
      <c r="AA83" s="14">
        <f t="shared" si="59"/>
        <v>16933</v>
      </c>
      <c r="AB83" s="14">
        <f t="shared" si="60"/>
        <v>18951</v>
      </c>
      <c r="AC83" s="14">
        <f t="shared" si="61"/>
        <v>2830</v>
      </c>
    </row>
    <row r="84" spans="1:29" ht="13.5">
      <c r="A84" s="16" t="s">
        <v>9</v>
      </c>
      <c r="B84" s="16">
        <v>3032</v>
      </c>
      <c r="C84" s="16">
        <v>46898</v>
      </c>
      <c r="D84" s="16">
        <v>2868</v>
      </c>
      <c r="E84" s="16">
        <v>44156</v>
      </c>
      <c r="F84" s="16">
        <v>1841</v>
      </c>
      <c r="G84" s="16">
        <v>8559</v>
      </c>
      <c r="H84" s="16">
        <v>636</v>
      </c>
      <c r="I84" s="16">
        <v>16810</v>
      </c>
      <c r="J84" s="16">
        <v>391</v>
      </c>
      <c r="K84" s="16">
        <v>18787</v>
      </c>
      <c r="L84" s="16">
        <v>164</v>
      </c>
      <c r="M84" s="16">
        <v>2742</v>
      </c>
      <c r="O84" s="14" t="s">
        <v>224</v>
      </c>
      <c r="P84" s="14">
        <f t="shared" si="50"/>
        <v>3032</v>
      </c>
      <c r="Q84" s="14">
        <f t="shared" si="51"/>
        <v>2868</v>
      </c>
      <c r="R84" s="14">
        <f t="shared" si="52"/>
        <v>1841</v>
      </c>
      <c r="S84" s="14">
        <f t="shared" si="53"/>
        <v>636</v>
      </c>
      <c r="T84" s="14">
        <f t="shared" si="54"/>
        <v>391</v>
      </c>
      <c r="U84" s="14">
        <f t="shared" si="55"/>
        <v>164</v>
      </c>
      <c r="W84" s="14" t="s">
        <v>224</v>
      </c>
      <c r="X84" s="14">
        <f t="shared" si="56"/>
        <v>46898</v>
      </c>
      <c r="Y84" s="14">
        <f t="shared" si="57"/>
        <v>44156</v>
      </c>
      <c r="Z84" s="14">
        <f t="shared" si="58"/>
        <v>8559</v>
      </c>
      <c r="AA84" s="14">
        <f t="shared" si="59"/>
        <v>16810</v>
      </c>
      <c r="AB84" s="14">
        <f t="shared" si="60"/>
        <v>18787</v>
      </c>
      <c r="AC84" s="14">
        <f t="shared" si="61"/>
        <v>2742</v>
      </c>
    </row>
    <row r="85" spans="1:29" ht="13.5">
      <c r="A85" s="16" t="s">
        <v>10</v>
      </c>
      <c r="B85" s="16">
        <v>3261</v>
      </c>
      <c r="C85" s="16">
        <v>51112</v>
      </c>
      <c r="D85" s="16">
        <v>3082</v>
      </c>
      <c r="E85" s="16">
        <v>48068</v>
      </c>
      <c r="F85" s="16">
        <v>1955</v>
      </c>
      <c r="G85" s="16">
        <v>9057</v>
      </c>
      <c r="H85" s="16">
        <v>659</v>
      </c>
      <c r="I85" s="16">
        <v>17480</v>
      </c>
      <c r="J85" s="16">
        <v>468</v>
      </c>
      <c r="K85" s="16">
        <v>21531</v>
      </c>
      <c r="L85" s="16">
        <v>179</v>
      </c>
      <c r="M85" s="16">
        <v>3043</v>
      </c>
      <c r="O85" s="14" t="s">
        <v>225</v>
      </c>
      <c r="P85" s="14">
        <f t="shared" si="50"/>
        <v>3261</v>
      </c>
      <c r="Q85" s="14">
        <f t="shared" si="51"/>
        <v>3082</v>
      </c>
      <c r="R85" s="14">
        <f t="shared" si="52"/>
        <v>1955</v>
      </c>
      <c r="S85" s="14">
        <f t="shared" si="53"/>
        <v>659</v>
      </c>
      <c r="T85" s="14">
        <f t="shared" si="54"/>
        <v>468</v>
      </c>
      <c r="U85" s="14">
        <f t="shared" si="55"/>
        <v>179</v>
      </c>
      <c r="W85" s="14" t="s">
        <v>225</v>
      </c>
      <c r="X85" s="14">
        <f t="shared" si="56"/>
        <v>51112</v>
      </c>
      <c r="Y85" s="14">
        <f t="shared" si="57"/>
        <v>48068</v>
      </c>
      <c r="Z85" s="14">
        <f t="shared" si="58"/>
        <v>9057</v>
      </c>
      <c r="AA85" s="14">
        <f t="shared" si="59"/>
        <v>17480</v>
      </c>
      <c r="AB85" s="14">
        <f t="shared" si="60"/>
        <v>21531</v>
      </c>
      <c r="AC85" s="14">
        <f t="shared" si="61"/>
        <v>3043</v>
      </c>
    </row>
    <row r="86" spans="1:29" ht="13.5">
      <c r="A86" s="16" t="s">
        <v>11</v>
      </c>
      <c r="B86" s="16">
        <v>3369</v>
      </c>
      <c r="C86" s="16">
        <v>53601</v>
      </c>
      <c r="D86" s="16">
        <v>3169</v>
      </c>
      <c r="E86" s="16">
        <v>50321</v>
      </c>
      <c r="F86" s="16">
        <v>1978</v>
      </c>
      <c r="G86" s="16">
        <v>9262</v>
      </c>
      <c r="H86" s="16">
        <v>688</v>
      </c>
      <c r="I86" s="16">
        <v>17995</v>
      </c>
      <c r="J86" s="16">
        <v>504</v>
      </c>
      <c r="K86" s="16">
        <v>23064</v>
      </c>
      <c r="L86" s="16">
        <v>200</v>
      </c>
      <c r="M86" s="16">
        <v>3280</v>
      </c>
      <c r="O86" s="14" t="s">
        <v>226</v>
      </c>
      <c r="P86" s="14">
        <f t="shared" si="50"/>
        <v>3369</v>
      </c>
      <c r="Q86" s="14">
        <f t="shared" si="51"/>
        <v>3169</v>
      </c>
      <c r="R86" s="14">
        <f t="shared" si="52"/>
        <v>1978</v>
      </c>
      <c r="S86" s="14">
        <f t="shared" si="53"/>
        <v>688</v>
      </c>
      <c r="T86" s="14">
        <f t="shared" si="54"/>
        <v>504</v>
      </c>
      <c r="U86" s="14">
        <f t="shared" si="55"/>
        <v>200</v>
      </c>
      <c r="W86" s="14" t="s">
        <v>226</v>
      </c>
      <c r="X86" s="14">
        <f t="shared" si="56"/>
        <v>53601</v>
      </c>
      <c r="Y86" s="14">
        <f t="shared" si="57"/>
        <v>50321</v>
      </c>
      <c r="Z86" s="14">
        <f t="shared" si="58"/>
        <v>9262</v>
      </c>
      <c r="AA86" s="14">
        <f t="shared" si="59"/>
        <v>17995</v>
      </c>
      <c r="AB86" s="14">
        <f t="shared" si="60"/>
        <v>23064</v>
      </c>
      <c r="AC86" s="14">
        <f t="shared" si="61"/>
        <v>3280</v>
      </c>
    </row>
    <row r="87" spans="1:29" ht="13.5">
      <c r="A87" s="16" t="s">
        <v>12</v>
      </c>
      <c r="B87" s="16">
        <v>2966</v>
      </c>
      <c r="C87" s="16">
        <v>46980</v>
      </c>
      <c r="D87" s="16">
        <v>2794</v>
      </c>
      <c r="E87" s="16">
        <v>44059</v>
      </c>
      <c r="F87" s="16">
        <v>1766</v>
      </c>
      <c r="G87" s="16">
        <v>8173</v>
      </c>
      <c r="H87" s="16">
        <v>620</v>
      </c>
      <c r="I87" s="16">
        <v>16385</v>
      </c>
      <c r="J87" s="16">
        <v>407</v>
      </c>
      <c r="K87" s="16">
        <v>19501</v>
      </c>
      <c r="L87" s="16">
        <v>172</v>
      </c>
      <c r="M87" s="16">
        <v>2921</v>
      </c>
      <c r="O87" s="14" t="s">
        <v>227</v>
      </c>
      <c r="P87" s="14">
        <f t="shared" si="50"/>
        <v>2966</v>
      </c>
      <c r="Q87" s="14">
        <f t="shared" si="51"/>
        <v>2794</v>
      </c>
      <c r="R87" s="14">
        <f t="shared" si="52"/>
        <v>1766</v>
      </c>
      <c r="S87" s="14">
        <f t="shared" si="53"/>
        <v>620</v>
      </c>
      <c r="T87" s="14">
        <f t="shared" si="54"/>
        <v>407</v>
      </c>
      <c r="U87" s="14">
        <f t="shared" si="55"/>
        <v>172</v>
      </c>
      <c r="W87" s="14" t="s">
        <v>227</v>
      </c>
      <c r="X87" s="14">
        <f t="shared" si="56"/>
        <v>46980</v>
      </c>
      <c r="Y87" s="14">
        <f t="shared" si="57"/>
        <v>44059</v>
      </c>
      <c r="Z87" s="14">
        <f t="shared" si="58"/>
        <v>8173</v>
      </c>
      <c r="AA87" s="14">
        <f t="shared" si="59"/>
        <v>16385</v>
      </c>
      <c r="AB87" s="14">
        <f t="shared" si="60"/>
        <v>19501</v>
      </c>
      <c r="AC87" s="14">
        <f t="shared" si="61"/>
        <v>2921</v>
      </c>
    </row>
    <row r="88" spans="1:29" ht="13.5">
      <c r="A88" s="16" t="s">
        <v>13</v>
      </c>
      <c r="B88" s="16">
        <v>3266</v>
      </c>
      <c r="C88" s="16">
        <v>51543</v>
      </c>
      <c r="D88" s="16">
        <v>3091</v>
      </c>
      <c r="E88" s="16">
        <v>48351</v>
      </c>
      <c r="F88" s="16">
        <v>1947</v>
      </c>
      <c r="G88" s="16">
        <v>8963</v>
      </c>
      <c r="H88" s="16">
        <v>651</v>
      </c>
      <c r="I88" s="16">
        <v>16509</v>
      </c>
      <c r="J88" s="16">
        <v>492</v>
      </c>
      <c r="K88" s="16">
        <v>22879</v>
      </c>
      <c r="L88" s="16">
        <v>175</v>
      </c>
      <c r="M88" s="16">
        <v>3192</v>
      </c>
      <c r="O88" s="14" t="s">
        <v>228</v>
      </c>
      <c r="P88" s="14">
        <f t="shared" si="50"/>
        <v>3266</v>
      </c>
      <c r="Q88" s="14">
        <f t="shared" si="51"/>
        <v>3091</v>
      </c>
      <c r="R88" s="14">
        <f t="shared" si="52"/>
        <v>1947</v>
      </c>
      <c r="S88" s="14">
        <f t="shared" si="53"/>
        <v>651</v>
      </c>
      <c r="T88" s="14">
        <f t="shared" si="54"/>
        <v>492</v>
      </c>
      <c r="U88" s="14">
        <f t="shared" si="55"/>
        <v>175</v>
      </c>
      <c r="W88" s="14" t="s">
        <v>228</v>
      </c>
      <c r="X88" s="14">
        <f t="shared" si="56"/>
        <v>51543</v>
      </c>
      <c r="Y88" s="14">
        <f t="shared" si="57"/>
        <v>48351</v>
      </c>
      <c r="Z88" s="14">
        <f t="shared" si="58"/>
        <v>8963</v>
      </c>
      <c r="AA88" s="14">
        <f t="shared" si="59"/>
        <v>16509</v>
      </c>
      <c r="AB88" s="14">
        <f t="shared" si="60"/>
        <v>22879</v>
      </c>
      <c r="AC88" s="14">
        <f t="shared" si="61"/>
        <v>3192</v>
      </c>
    </row>
    <row r="89" spans="1:29" ht="13.5">
      <c r="A89" s="16" t="s">
        <v>17</v>
      </c>
      <c r="B89" s="16">
        <v>3408</v>
      </c>
      <c r="C89" s="16">
        <v>54422</v>
      </c>
      <c r="D89" s="16">
        <v>3210</v>
      </c>
      <c r="E89" s="16">
        <v>50959</v>
      </c>
      <c r="F89" s="16">
        <v>2037</v>
      </c>
      <c r="G89" s="16">
        <v>9374</v>
      </c>
      <c r="H89" s="16">
        <v>694</v>
      </c>
      <c r="I89" s="16">
        <v>18263</v>
      </c>
      <c r="J89" s="16">
        <v>479</v>
      </c>
      <c r="K89" s="16">
        <v>23323</v>
      </c>
      <c r="L89" s="16">
        <v>198</v>
      </c>
      <c r="M89" s="16">
        <v>3462</v>
      </c>
      <c r="O89" s="14" t="s">
        <v>229</v>
      </c>
      <c r="P89" s="14">
        <f t="shared" si="50"/>
        <v>3408</v>
      </c>
      <c r="Q89" s="14">
        <f t="shared" si="51"/>
        <v>3210</v>
      </c>
      <c r="R89" s="14">
        <f t="shared" si="52"/>
        <v>2037</v>
      </c>
      <c r="S89" s="14">
        <f t="shared" si="53"/>
        <v>694</v>
      </c>
      <c r="T89" s="14">
        <f t="shared" si="54"/>
        <v>479</v>
      </c>
      <c r="U89" s="14">
        <f t="shared" si="55"/>
        <v>198</v>
      </c>
      <c r="W89" s="14" t="s">
        <v>229</v>
      </c>
      <c r="X89" s="14">
        <f t="shared" si="56"/>
        <v>54422</v>
      </c>
      <c r="Y89" s="14">
        <f t="shared" si="57"/>
        <v>50959</v>
      </c>
      <c r="Z89" s="14">
        <f t="shared" si="58"/>
        <v>9374</v>
      </c>
      <c r="AA89" s="14">
        <f t="shared" si="59"/>
        <v>18263</v>
      </c>
      <c r="AB89" s="14">
        <f t="shared" si="60"/>
        <v>23323</v>
      </c>
      <c r="AC89" s="14">
        <f t="shared" si="61"/>
        <v>3462</v>
      </c>
    </row>
    <row r="90" spans="1:29" ht="13.5">
      <c r="A90" s="16" t="s">
        <v>18</v>
      </c>
      <c r="B90" s="16">
        <v>3229</v>
      </c>
      <c r="C90" s="16">
        <v>52891</v>
      </c>
      <c r="D90" s="16">
        <v>3045</v>
      </c>
      <c r="E90" s="16">
        <v>49487</v>
      </c>
      <c r="F90" s="16">
        <v>1896</v>
      </c>
      <c r="G90" s="16">
        <v>8777</v>
      </c>
      <c r="H90" s="16">
        <v>637</v>
      </c>
      <c r="I90" s="16">
        <v>17360</v>
      </c>
      <c r="J90" s="16">
        <v>511</v>
      </c>
      <c r="K90" s="16">
        <v>23350</v>
      </c>
      <c r="L90" s="16">
        <v>184</v>
      </c>
      <c r="M90" s="16">
        <v>3404</v>
      </c>
      <c r="O90" s="14" t="s">
        <v>230</v>
      </c>
      <c r="P90" s="14">
        <f t="shared" si="50"/>
        <v>3229</v>
      </c>
      <c r="Q90" s="14">
        <f t="shared" si="51"/>
        <v>3045</v>
      </c>
      <c r="R90" s="14">
        <f t="shared" si="52"/>
        <v>1896</v>
      </c>
      <c r="S90" s="14">
        <f t="shared" si="53"/>
        <v>637</v>
      </c>
      <c r="T90" s="14">
        <f t="shared" si="54"/>
        <v>511</v>
      </c>
      <c r="U90" s="14">
        <f t="shared" si="55"/>
        <v>184</v>
      </c>
      <c r="W90" s="14" t="s">
        <v>230</v>
      </c>
      <c r="X90" s="14">
        <f t="shared" si="56"/>
        <v>52891</v>
      </c>
      <c r="Y90" s="14">
        <f t="shared" si="57"/>
        <v>49487</v>
      </c>
      <c r="Z90" s="14">
        <f t="shared" si="58"/>
        <v>8777</v>
      </c>
      <c r="AA90" s="14">
        <f t="shared" si="59"/>
        <v>17360</v>
      </c>
      <c r="AB90" s="14">
        <f t="shared" si="60"/>
        <v>23350</v>
      </c>
      <c r="AC90" s="14">
        <f t="shared" si="61"/>
        <v>3404</v>
      </c>
    </row>
    <row r="91" spans="1:29" ht="13.5">
      <c r="A91" s="16" t="s">
        <v>19</v>
      </c>
      <c r="B91" s="16">
        <v>3088</v>
      </c>
      <c r="C91" s="16">
        <v>51716</v>
      </c>
      <c r="D91" s="16">
        <v>2907</v>
      </c>
      <c r="E91" s="16">
        <v>48181</v>
      </c>
      <c r="F91" s="16">
        <v>1803</v>
      </c>
      <c r="G91" s="16">
        <v>8351</v>
      </c>
      <c r="H91" s="16">
        <v>603</v>
      </c>
      <c r="I91" s="16">
        <v>16429</v>
      </c>
      <c r="J91" s="16">
        <v>501</v>
      </c>
      <c r="K91" s="16">
        <v>23401</v>
      </c>
      <c r="L91" s="16">
        <v>181</v>
      </c>
      <c r="M91" s="16">
        <v>3534</v>
      </c>
      <c r="O91" s="14" t="s">
        <v>231</v>
      </c>
      <c r="P91" s="14">
        <f t="shared" si="50"/>
        <v>3088</v>
      </c>
      <c r="Q91" s="14">
        <f t="shared" si="51"/>
        <v>2907</v>
      </c>
      <c r="R91" s="14">
        <f t="shared" si="52"/>
        <v>1803</v>
      </c>
      <c r="S91" s="14">
        <f t="shared" si="53"/>
        <v>603</v>
      </c>
      <c r="T91" s="14">
        <f t="shared" si="54"/>
        <v>501</v>
      </c>
      <c r="U91" s="14">
        <f t="shared" si="55"/>
        <v>181</v>
      </c>
      <c r="W91" s="14" t="s">
        <v>231</v>
      </c>
      <c r="X91" s="14">
        <f t="shared" si="56"/>
        <v>51716</v>
      </c>
      <c r="Y91" s="14">
        <f t="shared" si="57"/>
        <v>48181</v>
      </c>
      <c r="Z91" s="14">
        <f t="shared" si="58"/>
        <v>8351</v>
      </c>
      <c r="AA91" s="14">
        <f t="shared" si="59"/>
        <v>16429</v>
      </c>
      <c r="AB91" s="14">
        <f t="shared" si="60"/>
        <v>23401</v>
      </c>
      <c r="AC91" s="14">
        <f t="shared" si="61"/>
        <v>3534</v>
      </c>
    </row>
    <row r="92" spans="1:13" ht="13.5" hidden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29" ht="13.5">
      <c r="A93" s="16" t="s">
        <v>21</v>
      </c>
      <c r="B93" s="16">
        <f>D93+L93</f>
        <v>2826</v>
      </c>
      <c r="C93" s="16">
        <f>E93+M93</f>
        <v>50708</v>
      </c>
      <c r="D93" s="16">
        <f>F93+H93+J93</f>
        <v>2661</v>
      </c>
      <c r="E93" s="16">
        <f>G93+I93+K93</f>
        <v>47388</v>
      </c>
      <c r="F93" s="16">
        <v>1659</v>
      </c>
      <c r="G93" s="16">
        <v>7677</v>
      </c>
      <c r="H93" s="16">
        <v>594</v>
      </c>
      <c r="I93" s="16">
        <v>15556</v>
      </c>
      <c r="J93" s="16">
        <v>408</v>
      </c>
      <c r="K93" s="16">
        <v>24155</v>
      </c>
      <c r="L93" s="16">
        <v>165</v>
      </c>
      <c r="M93" s="16">
        <v>3320</v>
      </c>
      <c r="O93" s="14" t="s">
        <v>311</v>
      </c>
      <c r="P93" s="14">
        <f aca="true" t="shared" si="62" ref="P93:P104">B93</f>
        <v>2826</v>
      </c>
      <c r="Q93" s="14">
        <f aca="true" t="shared" si="63" ref="Q93:Q104">D93</f>
        <v>2661</v>
      </c>
      <c r="R93" s="14">
        <f aca="true" t="shared" si="64" ref="R93:R104">F93</f>
        <v>1659</v>
      </c>
      <c r="S93" s="14">
        <f aca="true" t="shared" si="65" ref="S93:S104">H93</f>
        <v>594</v>
      </c>
      <c r="T93" s="14">
        <f aca="true" t="shared" si="66" ref="T93:T104">J93</f>
        <v>408</v>
      </c>
      <c r="U93" s="14">
        <f aca="true" t="shared" si="67" ref="U93:U104">L93</f>
        <v>165</v>
      </c>
      <c r="W93" s="14" t="s">
        <v>311</v>
      </c>
      <c r="X93" s="14">
        <f aca="true" t="shared" si="68" ref="X93:X104">C93</f>
        <v>50708</v>
      </c>
      <c r="Y93" s="14">
        <f aca="true" t="shared" si="69" ref="Y93:Y104">E93</f>
        <v>47388</v>
      </c>
      <c r="Z93" s="14">
        <f aca="true" t="shared" si="70" ref="Z93:Z104">G93</f>
        <v>7677</v>
      </c>
      <c r="AA93" s="14">
        <f aca="true" t="shared" si="71" ref="AA93:AA104">I93</f>
        <v>15556</v>
      </c>
      <c r="AB93" s="14">
        <f aca="true" t="shared" si="72" ref="AB93:AB104">K93</f>
        <v>24155</v>
      </c>
      <c r="AC93" s="14">
        <f aca="true" t="shared" si="73" ref="AC93:AC104">M93</f>
        <v>3320</v>
      </c>
    </row>
    <row r="94" spans="1:29" ht="13.5">
      <c r="A94" s="16" t="s">
        <v>6</v>
      </c>
      <c r="B94" s="16">
        <v>3085</v>
      </c>
      <c r="C94" s="16">
        <f>E94+M94</f>
        <v>55046</v>
      </c>
      <c r="D94" s="16">
        <f>F94+H94+J94</f>
        <v>2910</v>
      </c>
      <c r="E94" s="16">
        <f>G94+I94+K94</f>
        <v>51549</v>
      </c>
      <c r="F94" s="16">
        <v>1812</v>
      </c>
      <c r="G94" s="16">
        <v>8359</v>
      </c>
      <c r="H94" s="16">
        <v>620</v>
      </c>
      <c r="I94" s="16">
        <v>16839</v>
      </c>
      <c r="J94" s="16">
        <v>478</v>
      </c>
      <c r="K94" s="16">
        <v>26351</v>
      </c>
      <c r="L94" s="16">
        <v>176</v>
      </c>
      <c r="M94" s="16">
        <v>3497</v>
      </c>
      <c r="O94" s="14" t="s">
        <v>312</v>
      </c>
      <c r="P94" s="14">
        <f t="shared" si="62"/>
        <v>3085</v>
      </c>
      <c r="Q94" s="14">
        <f t="shared" si="63"/>
        <v>2910</v>
      </c>
      <c r="R94" s="14">
        <f t="shared" si="64"/>
        <v>1812</v>
      </c>
      <c r="S94" s="14">
        <f t="shared" si="65"/>
        <v>620</v>
      </c>
      <c r="T94" s="14">
        <f t="shared" si="66"/>
        <v>478</v>
      </c>
      <c r="U94" s="14">
        <f t="shared" si="67"/>
        <v>176</v>
      </c>
      <c r="W94" s="14" t="s">
        <v>312</v>
      </c>
      <c r="X94" s="14">
        <f t="shared" si="68"/>
        <v>55046</v>
      </c>
      <c r="Y94" s="14">
        <f t="shared" si="69"/>
        <v>51549</v>
      </c>
      <c r="Z94" s="14">
        <f t="shared" si="70"/>
        <v>8359</v>
      </c>
      <c r="AA94" s="14">
        <f t="shared" si="71"/>
        <v>16839</v>
      </c>
      <c r="AB94" s="14">
        <f t="shared" si="72"/>
        <v>26351</v>
      </c>
      <c r="AC94" s="14">
        <f t="shared" si="73"/>
        <v>3497</v>
      </c>
    </row>
    <row r="95" spans="1:29" ht="13.5">
      <c r="A95" s="16" t="s">
        <v>7</v>
      </c>
      <c r="B95" s="16">
        <f>D95+L95</f>
        <v>3183</v>
      </c>
      <c r="C95" s="16">
        <f>E95+M95</f>
        <v>59060</v>
      </c>
      <c r="D95" s="16">
        <v>3007</v>
      </c>
      <c r="E95" s="16">
        <f>G95+I95+K95</f>
        <v>55349</v>
      </c>
      <c r="F95" s="16">
        <v>1885</v>
      </c>
      <c r="G95" s="16">
        <v>8738</v>
      </c>
      <c r="H95" s="16">
        <v>637</v>
      </c>
      <c r="I95" s="16">
        <v>17378</v>
      </c>
      <c r="J95" s="16">
        <v>484</v>
      </c>
      <c r="K95" s="16">
        <v>29233</v>
      </c>
      <c r="L95" s="16">
        <v>176</v>
      </c>
      <c r="M95" s="16">
        <v>3711</v>
      </c>
      <c r="O95" s="14" t="s">
        <v>232</v>
      </c>
      <c r="P95" s="14">
        <f t="shared" si="62"/>
        <v>3183</v>
      </c>
      <c r="Q95" s="14">
        <f t="shared" si="63"/>
        <v>3007</v>
      </c>
      <c r="R95" s="14">
        <f t="shared" si="64"/>
        <v>1885</v>
      </c>
      <c r="S95" s="14">
        <f t="shared" si="65"/>
        <v>637</v>
      </c>
      <c r="T95" s="14">
        <f t="shared" si="66"/>
        <v>484</v>
      </c>
      <c r="U95" s="14">
        <f t="shared" si="67"/>
        <v>176</v>
      </c>
      <c r="W95" s="14" t="s">
        <v>232</v>
      </c>
      <c r="X95" s="14">
        <f t="shared" si="68"/>
        <v>59060</v>
      </c>
      <c r="Y95" s="14">
        <f t="shared" si="69"/>
        <v>55349</v>
      </c>
      <c r="Z95" s="14">
        <f t="shared" si="70"/>
        <v>8738</v>
      </c>
      <c r="AA95" s="14">
        <f t="shared" si="71"/>
        <v>17378</v>
      </c>
      <c r="AB95" s="14">
        <f t="shared" si="72"/>
        <v>29233</v>
      </c>
      <c r="AC95" s="14">
        <f t="shared" si="73"/>
        <v>3711</v>
      </c>
    </row>
    <row r="96" spans="1:29" ht="13.5">
      <c r="A96" s="16" t="s">
        <v>8</v>
      </c>
      <c r="B96" s="16">
        <v>2946</v>
      </c>
      <c r="C96" s="16">
        <v>57865</v>
      </c>
      <c r="D96" s="16">
        <f>F96+H96+J96</f>
        <v>2765</v>
      </c>
      <c r="E96" s="16">
        <f>G96+I96+K96</f>
        <v>54169</v>
      </c>
      <c r="F96" s="16">
        <v>1614</v>
      </c>
      <c r="G96" s="16">
        <v>7717</v>
      </c>
      <c r="H96" s="16">
        <v>652</v>
      </c>
      <c r="I96" s="16">
        <v>17147</v>
      </c>
      <c r="J96" s="16">
        <v>499</v>
      </c>
      <c r="K96" s="16">
        <v>29305</v>
      </c>
      <c r="L96" s="16">
        <v>182</v>
      </c>
      <c r="M96" s="16">
        <v>3695</v>
      </c>
      <c r="O96" s="14" t="s">
        <v>233</v>
      </c>
      <c r="P96" s="14">
        <f t="shared" si="62"/>
        <v>2946</v>
      </c>
      <c r="Q96" s="14">
        <f t="shared" si="63"/>
        <v>2765</v>
      </c>
      <c r="R96" s="14">
        <f t="shared" si="64"/>
        <v>1614</v>
      </c>
      <c r="S96" s="14">
        <f t="shared" si="65"/>
        <v>652</v>
      </c>
      <c r="T96" s="14">
        <f t="shared" si="66"/>
        <v>499</v>
      </c>
      <c r="U96" s="14">
        <f t="shared" si="67"/>
        <v>182</v>
      </c>
      <c r="W96" s="14" t="s">
        <v>233</v>
      </c>
      <c r="X96" s="14">
        <f t="shared" si="68"/>
        <v>57865</v>
      </c>
      <c r="Y96" s="14">
        <f t="shared" si="69"/>
        <v>54169</v>
      </c>
      <c r="Z96" s="14">
        <f t="shared" si="70"/>
        <v>7717</v>
      </c>
      <c r="AA96" s="14">
        <f t="shared" si="71"/>
        <v>17147</v>
      </c>
      <c r="AB96" s="14">
        <f t="shared" si="72"/>
        <v>29305</v>
      </c>
      <c r="AC96" s="14">
        <f t="shared" si="73"/>
        <v>3695</v>
      </c>
    </row>
    <row r="97" spans="1:29" ht="13.5">
      <c r="A97" s="16" t="s">
        <v>9</v>
      </c>
      <c r="B97" s="16">
        <v>2819</v>
      </c>
      <c r="C97" s="16">
        <f>E97+M97</f>
        <v>52979</v>
      </c>
      <c r="D97" s="16">
        <f>F97+H97+J97</f>
        <v>2645</v>
      </c>
      <c r="E97" s="16">
        <f>G97+I97+K97</f>
        <v>49318</v>
      </c>
      <c r="F97" s="16">
        <v>1571</v>
      </c>
      <c r="G97" s="16">
        <v>7426</v>
      </c>
      <c r="H97" s="16">
        <v>645</v>
      </c>
      <c r="I97" s="16">
        <v>16759</v>
      </c>
      <c r="J97" s="16">
        <v>429</v>
      </c>
      <c r="K97" s="16">
        <v>25133</v>
      </c>
      <c r="L97" s="16">
        <v>173</v>
      </c>
      <c r="M97" s="16">
        <v>3661</v>
      </c>
      <c r="O97" s="14" t="s">
        <v>234</v>
      </c>
      <c r="P97" s="14">
        <f t="shared" si="62"/>
        <v>2819</v>
      </c>
      <c r="Q97" s="14">
        <f t="shared" si="63"/>
        <v>2645</v>
      </c>
      <c r="R97" s="14">
        <f t="shared" si="64"/>
        <v>1571</v>
      </c>
      <c r="S97" s="14">
        <f t="shared" si="65"/>
        <v>645</v>
      </c>
      <c r="T97" s="14">
        <f t="shared" si="66"/>
        <v>429</v>
      </c>
      <c r="U97" s="14">
        <f t="shared" si="67"/>
        <v>173</v>
      </c>
      <c r="W97" s="14" t="s">
        <v>234</v>
      </c>
      <c r="X97" s="14">
        <f t="shared" si="68"/>
        <v>52979</v>
      </c>
      <c r="Y97" s="14">
        <f t="shared" si="69"/>
        <v>49318</v>
      </c>
      <c r="Z97" s="14">
        <f t="shared" si="70"/>
        <v>7426</v>
      </c>
      <c r="AA97" s="14">
        <f t="shared" si="71"/>
        <v>16759</v>
      </c>
      <c r="AB97" s="14">
        <f t="shared" si="72"/>
        <v>25133</v>
      </c>
      <c r="AC97" s="14">
        <f t="shared" si="73"/>
        <v>3661</v>
      </c>
    </row>
    <row r="98" spans="1:29" ht="13.5">
      <c r="A98" s="16" t="s">
        <v>10</v>
      </c>
      <c r="B98" s="16">
        <f>D98+L98</f>
        <v>2931</v>
      </c>
      <c r="C98" s="16">
        <f>E98+M98</f>
        <v>58918</v>
      </c>
      <c r="D98" s="16">
        <v>2743</v>
      </c>
      <c r="E98" s="16">
        <f>G98+I98+K98</f>
        <v>55030</v>
      </c>
      <c r="F98" s="16">
        <v>1594</v>
      </c>
      <c r="G98" s="16">
        <v>7463</v>
      </c>
      <c r="H98" s="16">
        <v>676</v>
      </c>
      <c r="I98" s="16">
        <v>17752</v>
      </c>
      <c r="J98" s="16">
        <v>474</v>
      </c>
      <c r="K98" s="16">
        <v>29815</v>
      </c>
      <c r="L98" s="16">
        <v>188</v>
      </c>
      <c r="M98" s="16">
        <v>3888</v>
      </c>
      <c r="O98" s="14" t="s">
        <v>235</v>
      </c>
      <c r="P98" s="14">
        <f t="shared" si="62"/>
        <v>2931</v>
      </c>
      <c r="Q98" s="14">
        <f t="shared" si="63"/>
        <v>2743</v>
      </c>
      <c r="R98" s="14">
        <f t="shared" si="64"/>
        <v>1594</v>
      </c>
      <c r="S98" s="14">
        <f t="shared" si="65"/>
        <v>676</v>
      </c>
      <c r="T98" s="14">
        <f t="shared" si="66"/>
        <v>474</v>
      </c>
      <c r="U98" s="14">
        <f t="shared" si="67"/>
        <v>188</v>
      </c>
      <c r="W98" s="14" t="s">
        <v>235</v>
      </c>
      <c r="X98" s="14">
        <f t="shared" si="68"/>
        <v>58918</v>
      </c>
      <c r="Y98" s="14">
        <f t="shared" si="69"/>
        <v>55030</v>
      </c>
      <c r="Z98" s="14">
        <f t="shared" si="70"/>
        <v>7463</v>
      </c>
      <c r="AA98" s="14">
        <f t="shared" si="71"/>
        <v>17752</v>
      </c>
      <c r="AB98" s="14">
        <f t="shared" si="72"/>
        <v>29815</v>
      </c>
      <c r="AC98" s="14">
        <f t="shared" si="73"/>
        <v>3888</v>
      </c>
    </row>
    <row r="99" spans="1:29" ht="13.5">
      <c r="A99" s="16" t="s">
        <v>11</v>
      </c>
      <c r="B99" s="16">
        <f>D99+L99</f>
        <v>3044</v>
      </c>
      <c r="C99" s="16">
        <v>61281</v>
      </c>
      <c r="D99" s="16">
        <f aca="true" t="shared" si="74" ref="D99:D104">F99+H99+J99</f>
        <v>2834</v>
      </c>
      <c r="E99" s="16">
        <v>57126</v>
      </c>
      <c r="F99" s="16">
        <v>1647</v>
      </c>
      <c r="G99" s="16">
        <v>7874</v>
      </c>
      <c r="H99" s="16">
        <v>718</v>
      </c>
      <c r="I99" s="16">
        <v>18888</v>
      </c>
      <c r="J99" s="16">
        <v>469</v>
      </c>
      <c r="K99" s="16">
        <v>30365</v>
      </c>
      <c r="L99" s="16">
        <v>210</v>
      </c>
      <c r="M99" s="16">
        <v>4154</v>
      </c>
      <c r="O99" s="14" t="s">
        <v>236</v>
      </c>
      <c r="P99" s="14">
        <f t="shared" si="62"/>
        <v>3044</v>
      </c>
      <c r="Q99" s="14">
        <f t="shared" si="63"/>
        <v>2834</v>
      </c>
      <c r="R99" s="14">
        <f t="shared" si="64"/>
        <v>1647</v>
      </c>
      <c r="S99" s="14">
        <f t="shared" si="65"/>
        <v>718</v>
      </c>
      <c r="T99" s="14">
        <f t="shared" si="66"/>
        <v>469</v>
      </c>
      <c r="U99" s="14">
        <f t="shared" si="67"/>
        <v>210</v>
      </c>
      <c r="W99" s="14" t="s">
        <v>236</v>
      </c>
      <c r="X99" s="14">
        <f t="shared" si="68"/>
        <v>61281</v>
      </c>
      <c r="Y99" s="14">
        <f t="shared" si="69"/>
        <v>57126</v>
      </c>
      <c r="Z99" s="14">
        <f t="shared" si="70"/>
        <v>7874</v>
      </c>
      <c r="AA99" s="14">
        <f t="shared" si="71"/>
        <v>18888</v>
      </c>
      <c r="AB99" s="14">
        <f t="shared" si="72"/>
        <v>30365</v>
      </c>
      <c r="AC99" s="14">
        <f t="shared" si="73"/>
        <v>4154</v>
      </c>
    </row>
    <row r="100" spans="1:29" ht="13.5">
      <c r="A100" s="16" t="s">
        <v>12</v>
      </c>
      <c r="B100" s="16">
        <v>2570</v>
      </c>
      <c r="C100" s="16">
        <f>E100+M100</f>
        <v>49423</v>
      </c>
      <c r="D100" s="16">
        <f t="shared" si="74"/>
        <v>2392</v>
      </c>
      <c r="E100" s="16">
        <v>45973</v>
      </c>
      <c r="F100" s="16">
        <v>1374</v>
      </c>
      <c r="G100" s="16">
        <v>6549</v>
      </c>
      <c r="H100" s="16">
        <v>636</v>
      </c>
      <c r="I100" s="16">
        <v>16455</v>
      </c>
      <c r="J100" s="16">
        <v>382</v>
      </c>
      <c r="K100" s="16">
        <v>22970</v>
      </c>
      <c r="L100" s="16">
        <v>177</v>
      </c>
      <c r="M100" s="16">
        <v>3450</v>
      </c>
      <c r="O100" s="14" t="s">
        <v>237</v>
      </c>
      <c r="P100" s="14">
        <f t="shared" si="62"/>
        <v>2570</v>
      </c>
      <c r="Q100" s="14">
        <f t="shared" si="63"/>
        <v>2392</v>
      </c>
      <c r="R100" s="14">
        <f t="shared" si="64"/>
        <v>1374</v>
      </c>
      <c r="S100" s="14">
        <f t="shared" si="65"/>
        <v>636</v>
      </c>
      <c r="T100" s="14">
        <f t="shared" si="66"/>
        <v>382</v>
      </c>
      <c r="U100" s="14">
        <f t="shared" si="67"/>
        <v>177</v>
      </c>
      <c r="W100" s="14" t="s">
        <v>237</v>
      </c>
      <c r="X100" s="14">
        <f t="shared" si="68"/>
        <v>49423</v>
      </c>
      <c r="Y100" s="14">
        <f t="shared" si="69"/>
        <v>45973</v>
      </c>
      <c r="Z100" s="14">
        <f t="shared" si="70"/>
        <v>6549</v>
      </c>
      <c r="AA100" s="14">
        <f t="shared" si="71"/>
        <v>16455</v>
      </c>
      <c r="AB100" s="14">
        <f t="shared" si="72"/>
        <v>22970</v>
      </c>
      <c r="AC100" s="14">
        <f t="shared" si="73"/>
        <v>3450</v>
      </c>
    </row>
    <row r="101" spans="1:29" ht="13.5">
      <c r="A101" s="16" t="s">
        <v>13</v>
      </c>
      <c r="B101" s="16">
        <f>D101+L101</f>
        <v>2765</v>
      </c>
      <c r="C101" s="16">
        <f>E101+M101</f>
        <v>56557</v>
      </c>
      <c r="D101" s="16">
        <f t="shared" si="74"/>
        <v>2586</v>
      </c>
      <c r="E101" s="16">
        <f>G101+I101+K101</f>
        <v>52749</v>
      </c>
      <c r="F101" s="16">
        <v>1498</v>
      </c>
      <c r="G101" s="16">
        <v>7125</v>
      </c>
      <c r="H101" s="16">
        <v>662</v>
      </c>
      <c r="I101" s="16">
        <v>17421</v>
      </c>
      <c r="J101" s="16">
        <v>426</v>
      </c>
      <c r="K101" s="16">
        <v>28203</v>
      </c>
      <c r="L101" s="16">
        <v>179</v>
      </c>
      <c r="M101" s="16">
        <v>3808</v>
      </c>
      <c r="O101" s="14" t="s">
        <v>238</v>
      </c>
      <c r="P101" s="14">
        <f t="shared" si="62"/>
        <v>2765</v>
      </c>
      <c r="Q101" s="14">
        <f t="shared" si="63"/>
        <v>2586</v>
      </c>
      <c r="R101" s="14">
        <f t="shared" si="64"/>
        <v>1498</v>
      </c>
      <c r="S101" s="14">
        <f t="shared" si="65"/>
        <v>662</v>
      </c>
      <c r="T101" s="14">
        <f t="shared" si="66"/>
        <v>426</v>
      </c>
      <c r="U101" s="14">
        <f t="shared" si="67"/>
        <v>179</v>
      </c>
      <c r="W101" s="14" t="s">
        <v>238</v>
      </c>
      <c r="X101" s="14">
        <f t="shared" si="68"/>
        <v>56557</v>
      </c>
      <c r="Y101" s="14">
        <f t="shared" si="69"/>
        <v>52749</v>
      </c>
      <c r="Z101" s="14">
        <f t="shared" si="70"/>
        <v>7125</v>
      </c>
      <c r="AA101" s="14">
        <f t="shared" si="71"/>
        <v>17421</v>
      </c>
      <c r="AB101" s="14">
        <f t="shared" si="72"/>
        <v>28203</v>
      </c>
      <c r="AC101" s="14">
        <f t="shared" si="73"/>
        <v>3808</v>
      </c>
    </row>
    <row r="102" spans="1:29" ht="13.5">
      <c r="A102" s="16" t="s">
        <v>17</v>
      </c>
      <c r="B102" s="16">
        <f>D102+L102</f>
        <v>2752</v>
      </c>
      <c r="C102" s="16">
        <v>54050</v>
      </c>
      <c r="D102" s="16">
        <f t="shared" si="74"/>
        <v>2571</v>
      </c>
      <c r="E102" s="16">
        <v>50039</v>
      </c>
      <c r="F102" s="16">
        <v>1494</v>
      </c>
      <c r="G102" s="16">
        <v>7109</v>
      </c>
      <c r="H102" s="16">
        <v>686</v>
      </c>
      <c r="I102" s="16">
        <v>18162</v>
      </c>
      <c r="J102" s="16">
        <v>391</v>
      </c>
      <c r="K102" s="16">
        <v>24769</v>
      </c>
      <c r="L102" s="16">
        <v>181</v>
      </c>
      <c r="M102" s="16">
        <v>4010</v>
      </c>
      <c r="O102" s="14" t="s">
        <v>239</v>
      </c>
      <c r="P102" s="14">
        <f t="shared" si="62"/>
        <v>2752</v>
      </c>
      <c r="Q102" s="14">
        <f t="shared" si="63"/>
        <v>2571</v>
      </c>
      <c r="R102" s="14">
        <f t="shared" si="64"/>
        <v>1494</v>
      </c>
      <c r="S102" s="14">
        <f t="shared" si="65"/>
        <v>686</v>
      </c>
      <c r="T102" s="14">
        <f t="shared" si="66"/>
        <v>391</v>
      </c>
      <c r="U102" s="14">
        <f t="shared" si="67"/>
        <v>181</v>
      </c>
      <c r="W102" s="14" t="s">
        <v>239</v>
      </c>
      <c r="X102" s="14">
        <f t="shared" si="68"/>
        <v>54050</v>
      </c>
      <c r="Y102" s="14">
        <f t="shared" si="69"/>
        <v>50039</v>
      </c>
      <c r="Z102" s="14">
        <f t="shared" si="70"/>
        <v>7109</v>
      </c>
      <c r="AA102" s="14">
        <f t="shared" si="71"/>
        <v>18162</v>
      </c>
      <c r="AB102" s="14">
        <f t="shared" si="72"/>
        <v>24769</v>
      </c>
      <c r="AC102" s="14">
        <f t="shared" si="73"/>
        <v>4010</v>
      </c>
    </row>
    <row r="103" spans="1:29" ht="13.5">
      <c r="A103" s="16" t="s">
        <v>18</v>
      </c>
      <c r="B103" s="16">
        <f>D103+L103</f>
        <v>2729</v>
      </c>
      <c r="C103" s="16">
        <f>E103+M103</f>
        <v>54825</v>
      </c>
      <c r="D103" s="16">
        <f t="shared" si="74"/>
        <v>2555</v>
      </c>
      <c r="E103" s="16">
        <f>G103+I103+K103</f>
        <v>51278</v>
      </c>
      <c r="F103" s="16">
        <v>1450</v>
      </c>
      <c r="G103" s="16">
        <v>7007</v>
      </c>
      <c r="H103" s="16">
        <v>679</v>
      </c>
      <c r="I103" s="16">
        <v>17695</v>
      </c>
      <c r="J103" s="16">
        <v>426</v>
      </c>
      <c r="K103" s="16">
        <v>26576</v>
      </c>
      <c r="L103" s="16">
        <v>174</v>
      </c>
      <c r="M103" s="16">
        <v>3547</v>
      </c>
      <c r="O103" s="14" t="s">
        <v>240</v>
      </c>
      <c r="P103" s="14">
        <f t="shared" si="62"/>
        <v>2729</v>
      </c>
      <c r="Q103" s="14">
        <f t="shared" si="63"/>
        <v>2555</v>
      </c>
      <c r="R103" s="14">
        <f t="shared" si="64"/>
        <v>1450</v>
      </c>
      <c r="S103" s="14">
        <f t="shared" si="65"/>
        <v>679</v>
      </c>
      <c r="T103" s="14">
        <f t="shared" si="66"/>
        <v>426</v>
      </c>
      <c r="U103" s="14">
        <f t="shared" si="67"/>
        <v>174</v>
      </c>
      <c r="W103" s="14" t="s">
        <v>240</v>
      </c>
      <c r="X103" s="14">
        <f t="shared" si="68"/>
        <v>54825</v>
      </c>
      <c r="Y103" s="14">
        <f t="shared" si="69"/>
        <v>51278</v>
      </c>
      <c r="Z103" s="14">
        <f t="shared" si="70"/>
        <v>7007</v>
      </c>
      <c r="AA103" s="14">
        <f t="shared" si="71"/>
        <v>17695</v>
      </c>
      <c r="AB103" s="14">
        <f t="shared" si="72"/>
        <v>26576</v>
      </c>
      <c r="AC103" s="14">
        <f t="shared" si="73"/>
        <v>3547</v>
      </c>
    </row>
    <row r="104" spans="1:29" ht="13.5">
      <c r="A104" s="16" t="s">
        <v>19</v>
      </c>
      <c r="B104" s="16">
        <f>D104+L104</f>
        <v>2476</v>
      </c>
      <c r="C104" s="16">
        <v>53007</v>
      </c>
      <c r="D104" s="16">
        <f t="shared" si="74"/>
        <v>2321</v>
      </c>
      <c r="E104" s="16">
        <f>G104+I104+K104</f>
        <v>49451</v>
      </c>
      <c r="F104" s="16">
        <v>1319</v>
      </c>
      <c r="G104" s="16">
        <v>6408</v>
      </c>
      <c r="H104" s="16">
        <v>602</v>
      </c>
      <c r="I104" s="16">
        <v>15666</v>
      </c>
      <c r="J104" s="16">
        <v>400</v>
      </c>
      <c r="K104" s="16">
        <v>27377</v>
      </c>
      <c r="L104" s="16">
        <v>155</v>
      </c>
      <c r="M104" s="16">
        <v>3555</v>
      </c>
      <c r="O104" s="14" t="s">
        <v>241</v>
      </c>
      <c r="P104" s="14">
        <f t="shared" si="62"/>
        <v>2476</v>
      </c>
      <c r="Q104" s="14">
        <f t="shared" si="63"/>
        <v>2321</v>
      </c>
      <c r="R104" s="14">
        <f t="shared" si="64"/>
        <v>1319</v>
      </c>
      <c r="S104" s="14">
        <f t="shared" si="65"/>
        <v>602</v>
      </c>
      <c r="T104" s="14">
        <f t="shared" si="66"/>
        <v>400</v>
      </c>
      <c r="U104" s="14">
        <f t="shared" si="67"/>
        <v>155</v>
      </c>
      <c r="W104" s="14" t="s">
        <v>241</v>
      </c>
      <c r="X104" s="14">
        <f t="shared" si="68"/>
        <v>53007</v>
      </c>
      <c r="Y104" s="14">
        <f t="shared" si="69"/>
        <v>49451</v>
      </c>
      <c r="Z104" s="14">
        <f t="shared" si="70"/>
        <v>6408</v>
      </c>
      <c r="AA104" s="14">
        <f t="shared" si="71"/>
        <v>15666</v>
      </c>
      <c r="AB104" s="14">
        <f t="shared" si="72"/>
        <v>27377</v>
      </c>
      <c r="AC104" s="14">
        <f t="shared" si="73"/>
        <v>3555</v>
      </c>
    </row>
    <row r="105" spans="1:13" ht="13.5" hidden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</row>
    <row r="106" spans="1:29" ht="13.5">
      <c r="A106" s="15" t="s">
        <v>22</v>
      </c>
      <c r="B106" s="15">
        <v>2213</v>
      </c>
      <c r="C106" s="15">
        <f>E106+M106</f>
        <v>42840</v>
      </c>
      <c r="D106" s="15">
        <f>F106+H106+J106</f>
        <v>2073</v>
      </c>
      <c r="E106" s="15">
        <f>G106+I106+K106</f>
        <v>39432</v>
      </c>
      <c r="F106" s="15">
        <v>1188</v>
      </c>
      <c r="G106" s="15">
        <v>5731</v>
      </c>
      <c r="H106" s="15">
        <v>587</v>
      </c>
      <c r="I106" s="15">
        <v>15209</v>
      </c>
      <c r="J106" s="15">
        <v>298</v>
      </c>
      <c r="K106" s="15">
        <v>18492</v>
      </c>
      <c r="L106" s="15">
        <v>139</v>
      </c>
      <c r="M106" s="15">
        <v>3408</v>
      </c>
      <c r="O106" s="14" t="s">
        <v>313</v>
      </c>
      <c r="P106" s="14">
        <f aca="true" t="shared" si="75" ref="P106:P117">B106</f>
        <v>2213</v>
      </c>
      <c r="Q106" s="14">
        <f aca="true" t="shared" si="76" ref="Q106:Q117">D106</f>
        <v>2073</v>
      </c>
      <c r="R106" s="14">
        <f aca="true" t="shared" si="77" ref="R106:R117">F106</f>
        <v>1188</v>
      </c>
      <c r="S106" s="14">
        <f aca="true" t="shared" si="78" ref="S106:S117">H106</f>
        <v>587</v>
      </c>
      <c r="T106" s="14">
        <f aca="true" t="shared" si="79" ref="T106:T117">J106</f>
        <v>298</v>
      </c>
      <c r="U106" s="14">
        <f aca="true" t="shared" si="80" ref="U106:U117">L106</f>
        <v>139</v>
      </c>
      <c r="W106" s="14" t="s">
        <v>313</v>
      </c>
      <c r="X106" s="14">
        <f aca="true" t="shared" si="81" ref="X106:X117">C106</f>
        <v>42840</v>
      </c>
      <c r="Y106" s="14">
        <f aca="true" t="shared" si="82" ref="Y106:Y117">E106</f>
        <v>39432</v>
      </c>
      <c r="Z106" s="14">
        <f aca="true" t="shared" si="83" ref="Z106:Z117">G106</f>
        <v>5731</v>
      </c>
      <c r="AA106" s="14">
        <f aca="true" t="shared" si="84" ref="AA106:AA117">I106</f>
        <v>15209</v>
      </c>
      <c r="AB106" s="14">
        <f aca="true" t="shared" si="85" ref="AB106:AB117">K106</f>
        <v>18492</v>
      </c>
      <c r="AC106" s="14">
        <f aca="true" t="shared" si="86" ref="AC106:AC117">M106</f>
        <v>3408</v>
      </c>
    </row>
    <row r="107" spans="1:29" ht="13.5">
      <c r="A107" s="16" t="s">
        <v>6</v>
      </c>
      <c r="B107" s="16">
        <f>D107+L107</f>
        <v>2314</v>
      </c>
      <c r="C107" s="16">
        <f>E107+M107</f>
        <v>46900</v>
      </c>
      <c r="D107" s="16">
        <v>2171</v>
      </c>
      <c r="E107" s="16">
        <f>G107+I107+K107</f>
        <v>43654</v>
      </c>
      <c r="F107" s="16">
        <v>1230</v>
      </c>
      <c r="G107" s="16">
        <v>6019</v>
      </c>
      <c r="H107" s="16">
        <v>565</v>
      </c>
      <c r="I107" s="16">
        <v>14934</v>
      </c>
      <c r="J107" s="16">
        <v>377</v>
      </c>
      <c r="K107" s="16">
        <v>22701</v>
      </c>
      <c r="L107" s="16">
        <v>143</v>
      </c>
      <c r="M107" s="16">
        <v>3246</v>
      </c>
      <c r="O107" s="14" t="s">
        <v>314</v>
      </c>
      <c r="P107" s="14">
        <f t="shared" si="75"/>
        <v>2314</v>
      </c>
      <c r="Q107" s="14">
        <f t="shared" si="76"/>
        <v>2171</v>
      </c>
      <c r="R107" s="14">
        <f t="shared" si="77"/>
        <v>1230</v>
      </c>
      <c r="S107" s="14">
        <f t="shared" si="78"/>
        <v>565</v>
      </c>
      <c r="T107" s="14">
        <f t="shared" si="79"/>
        <v>377</v>
      </c>
      <c r="U107" s="14">
        <f t="shared" si="80"/>
        <v>143</v>
      </c>
      <c r="W107" s="14" t="s">
        <v>314</v>
      </c>
      <c r="X107" s="14">
        <f t="shared" si="81"/>
        <v>46900</v>
      </c>
      <c r="Y107" s="14">
        <f t="shared" si="82"/>
        <v>43654</v>
      </c>
      <c r="Z107" s="14">
        <f t="shared" si="83"/>
        <v>6019</v>
      </c>
      <c r="AA107" s="14">
        <f t="shared" si="84"/>
        <v>14934</v>
      </c>
      <c r="AB107" s="14">
        <f t="shared" si="85"/>
        <v>22701</v>
      </c>
      <c r="AC107" s="14">
        <f t="shared" si="86"/>
        <v>3246</v>
      </c>
    </row>
    <row r="108" spans="1:29" ht="13.5">
      <c r="A108" s="16" t="s">
        <v>7</v>
      </c>
      <c r="B108" s="16">
        <f>D108+L108</f>
        <v>2324</v>
      </c>
      <c r="C108" s="16">
        <v>47873</v>
      </c>
      <c r="D108" s="16">
        <v>2171</v>
      </c>
      <c r="E108" s="16">
        <v>44288</v>
      </c>
      <c r="F108" s="16">
        <v>1236</v>
      </c>
      <c r="G108" s="16">
        <v>5924</v>
      </c>
      <c r="H108" s="16">
        <v>577</v>
      </c>
      <c r="I108" s="16">
        <v>15064</v>
      </c>
      <c r="J108" s="16">
        <v>359</v>
      </c>
      <c r="K108" s="16">
        <v>23299</v>
      </c>
      <c r="L108" s="16">
        <v>153</v>
      </c>
      <c r="M108" s="16">
        <v>3586</v>
      </c>
      <c r="O108" s="14" t="s">
        <v>242</v>
      </c>
      <c r="P108" s="14">
        <f t="shared" si="75"/>
        <v>2324</v>
      </c>
      <c r="Q108" s="14">
        <f t="shared" si="76"/>
        <v>2171</v>
      </c>
      <c r="R108" s="14">
        <f t="shared" si="77"/>
        <v>1236</v>
      </c>
      <c r="S108" s="14">
        <f t="shared" si="78"/>
        <v>577</v>
      </c>
      <c r="T108" s="14">
        <f t="shared" si="79"/>
        <v>359</v>
      </c>
      <c r="U108" s="14">
        <f t="shared" si="80"/>
        <v>153</v>
      </c>
      <c r="W108" s="14" t="s">
        <v>242</v>
      </c>
      <c r="X108" s="14">
        <f t="shared" si="81"/>
        <v>47873</v>
      </c>
      <c r="Y108" s="14">
        <f t="shared" si="82"/>
        <v>44288</v>
      </c>
      <c r="Z108" s="14">
        <f t="shared" si="83"/>
        <v>5924</v>
      </c>
      <c r="AA108" s="14">
        <f t="shared" si="84"/>
        <v>15064</v>
      </c>
      <c r="AB108" s="14">
        <f t="shared" si="85"/>
        <v>23299</v>
      </c>
      <c r="AC108" s="14">
        <f t="shared" si="86"/>
        <v>3586</v>
      </c>
    </row>
    <row r="109" spans="1:29" ht="13.5">
      <c r="A109" s="16" t="s">
        <v>8</v>
      </c>
      <c r="B109" s="16">
        <f>D109+L109</f>
        <v>2289</v>
      </c>
      <c r="C109" s="16">
        <f aca="true" t="shared" si="87" ref="C109:C117">E109+M109</f>
        <v>48265</v>
      </c>
      <c r="D109" s="16">
        <f aca="true" t="shared" si="88" ref="D109:E111">F109+H109+J109</f>
        <v>2137</v>
      </c>
      <c r="E109" s="16">
        <f t="shared" si="88"/>
        <v>44942</v>
      </c>
      <c r="F109" s="16">
        <v>1212</v>
      </c>
      <c r="G109" s="16">
        <v>5891</v>
      </c>
      <c r="H109" s="16">
        <v>583</v>
      </c>
      <c r="I109" s="16">
        <v>14969</v>
      </c>
      <c r="J109" s="16">
        <v>342</v>
      </c>
      <c r="K109" s="16">
        <v>24082</v>
      </c>
      <c r="L109" s="16">
        <v>152</v>
      </c>
      <c r="M109" s="16">
        <v>3323</v>
      </c>
      <c r="O109" s="14" t="s">
        <v>243</v>
      </c>
      <c r="P109" s="14">
        <f t="shared" si="75"/>
        <v>2289</v>
      </c>
      <c r="Q109" s="14">
        <f t="shared" si="76"/>
        <v>2137</v>
      </c>
      <c r="R109" s="14">
        <f t="shared" si="77"/>
        <v>1212</v>
      </c>
      <c r="S109" s="14">
        <f t="shared" si="78"/>
        <v>583</v>
      </c>
      <c r="T109" s="14">
        <f t="shared" si="79"/>
        <v>342</v>
      </c>
      <c r="U109" s="14">
        <f t="shared" si="80"/>
        <v>152</v>
      </c>
      <c r="W109" s="14" t="s">
        <v>243</v>
      </c>
      <c r="X109" s="14">
        <f t="shared" si="81"/>
        <v>48265</v>
      </c>
      <c r="Y109" s="14">
        <f t="shared" si="82"/>
        <v>44942</v>
      </c>
      <c r="Z109" s="14">
        <f t="shared" si="83"/>
        <v>5891</v>
      </c>
      <c r="AA109" s="14">
        <f t="shared" si="84"/>
        <v>14969</v>
      </c>
      <c r="AB109" s="14">
        <f t="shared" si="85"/>
        <v>24082</v>
      </c>
      <c r="AC109" s="14">
        <f t="shared" si="86"/>
        <v>3323</v>
      </c>
    </row>
    <row r="110" spans="1:29" ht="13.5">
      <c r="A110" s="16" t="s">
        <v>9</v>
      </c>
      <c r="B110" s="16">
        <f>D110+L110</f>
        <v>2238</v>
      </c>
      <c r="C110" s="16">
        <f t="shared" si="87"/>
        <v>44904</v>
      </c>
      <c r="D110" s="16">
        <f t="shared" si="88"/>
        <v>2086</v>
      </c>
      <c r="E110" s="16">
        <f t="shared" si="88"/>
        <v>41860</v>
      </c>
      <c r="F110" s="16">
        <v>1176</v>
      </c>
      <c r="G110" s="16">
        <v>5603</v>
      </c>
      <c r="H110" s="16">
        <v>580</v>
      </c>
      <c r="I110" s="16">
        <v>15229</v>
      </c>
      <c r="J110" s="16">
        <v>330</v>
      </c>
      <c r="K110" s="16">
        <v>21028</v>
      </c>
      <c r="L110" s="16">
        <v>152</v>
      </c>
      <c r="M110" s="16">
        <v>3044</v>
      </c>
      <c r="O110" s="14" t="s">
        <v>244</v>
      </c>
      <c r="P110" s="14">
        <f t="shared" si="75"/>
        <v>2238</v>
      </c>
      <c r="Q110" s="14">
        <f t="shared" si="76"/>
        <v>2086</v>
      </c>
      <c r="R110" s="14">
        <f t="shared" si="77"/>
        <v>1176</v>
      </c>
      <c r="S110" s="14">
        <f t="shared" si="78"/>
        <v>580</v>
      </c>
      <c r="T110" s="14">
        <f t="shared" si="79"/>
        <v>330</v>
      </c>
      <c r="U110" s="14">
        <f t="shared" si="80"/>
        <v>152</v>
      </c>
      <c r="W110" s="14" t="s">
        <v>244</v>
      </c>
      <c r="X110" s="14">
        <f t="shared" si="81"/>
        <v>44904</v>
      </c>
      <c r="Y110" s="14">
        <f t="shared" si="82"/>
        <v>41860</v>
      </c>
      <c r="Z110" s="14">
        <f t="shared" si="83"/>
        <v>5603</v>
      </c>
      <c r="AA110" s="14">
        <f t="shared" si="84"/>
        <v>15229</v>
      </c>
      <c r="AB110" s="14">
        <f t="shared" si="85"/>
        <v>21028</v>
      </c>
      <c r="AC110" s="14">
        <f t="shared" si="86"/>
        <v>3044</v>
      </c>
    </row>
    <row r="111" spans="1:29" ht="13.5">
      <c r="A111" s="16" t="s">
        <v>10</v>
      </c>
      <c r="B111" s="16">
        <f>D111+L111</f>
        <v>2637</v>
      </c>
      <c r="C111" s="16">
        <f t="shared" si="87"/>
        <v>53910</v>
      </c>
      <c r="D111" s="16">
        <f t="shared" si="88"/>
        <v>2451</v>
      </c>
      <c r="E111" s="16">
        <f t="shared" si="88"/>
        <v>50154</v>
      </c>
      <c r="F111" s="16">
        <v>1389</v>
      </c>
      <c r="G111" s="16">
        <v>6584</v>
      </c>
      <c r="H111" s="16">
        <v>653</v>
      </c>
      <c r="I111" s="16">
        <v>16948</v>
      </c>
      <c r="J111" s="16">
        <v>409</v>
      </c>
      <c r="K111" s="16">
        <v>26622</v>
      </c>
      <c r="L111" s="16">
        <v>186</v>
      </c>
      <c r="M111" s="16">
        <v>3756</v>
      </c>
      <c r="O111" s="14" t="s">
        <v>245</v>
      </c>
      <c r="P111" s="14">
        <f t="shared" si="75"/>
        <v>2637</v>
      </c>
      <c r="Q111" s="14">
        <f t="shared" si="76"/>
        <v>2451</v>
      </c>
      <c r="R111" s="14">
        <f t="shared" si="77"/>
        <v>1389</v>
      </c>
      <c r="S111" s="14">
        <f t="shared" si="78"/>
        <v>653</v>
      </c>
      <c r="T111" s="14">
        <f t="shared" si="79"/>
        <v>409</v>
      </c>
      <c r="U111" s="14">
        <f t="shared" si="80"/>
        <v>186</v>
      </c>
      <c r="W111" s="14" t="s">
        <v>245</v>
      </c>
      <c r="X111" s="14">
        <f t="shared" si="81"/>
        <v>53910</v>
      </c>
      <c r="Y111" s="14">
        <f t="shared" si="82"/>
        <v>50154</v>
      </c>
      <c r="Z111" s="14">
        <f t="shared" si="83"/>
        <v>6584</v>
      </c>
      <c r="AA111" s="14">
        <f t="shared" si="84"/>
        <v>16948</v>
      </c>
      <c r="AB111" s="14">
        <f t="shared" si="85"/>
        <v>26622</v>
      </c>
      <c r="AC111" s="14">
        <f t="shared" si="86"/>
        <v>3756</v>
      </c>
    </row>
    <row r="112" spans="1:29" ht="13.5">
      <c r="A112" s="16" t="s">
        <v>11</v>
      </c>
      <c r="B112" s="16">
        <v>2716</v>
      </c>
      <c r="C112" s="16">
        <f t="shared" si="87"/>
        <v>53884</v>
      </c>
      <c r="D112" s="16">
        <v>2532</v>
      </c>
      <c r="E112" s="16">
        <f aca="true" t="shared" si="89" ref="E112:E117">G112+I112+K112</f>
        <v>50046</v>
      </c>
      <c r="F112" s="16">
        <v>1394</v>
      </c>
      <c r="G112" s="16">
        <v>6728</v>
      </c>
      <c r="H112" s="16">
        <v>697</v>
      </c>
      <c r="I112" s="16">
        <v>17487</v>
      </c>
      <c r="J112" s="16">
        <v>440</v>
      </c>
      <c r="K112" s="16">
        <v>25831</v>
      </c>
      <c r="L112" s="16">
        <v>185</v>
      </c>
      <c r="M112" s="16">
        <v>3838</v>
      </c>
      <c r="O112" s="14" t="s">
        <v>246</v>
      </c>
      <c r="P112" s="14">
        <f t="shared" si="75"/>
        <v>2716</v>
      </c>
      <c r="Q112" s="14">
        <f t="shared" si="76"/>
        <v>2532</v>
      </c>
      <c r="R112" s="14">
        <f t="shared" si="77"/>
        <v>1394</v>
      </c>
      <c r="S112" s="14">
        <f t="shared" si="78"/>
        <v>697</v>
      </c>
      <c r="T112" s="14">
        <f t="shared" si="79"/>
        <v>440</v>
      </c>
      <c r="U112" s="14">
        <f t="shared" si="80"/>
        <v>185</v>
      </c>
      <c r="W112" s="14" t="s">
        <v>246</v>
      </c>
      <c r="X112" s="14">
        <f t="shared" si="81"/>
        <v>53884</v>
      </c>
      <c r="Y112" s="14">
        <f t="shared" si="82"/>
        <v>50046</v>
      </c>
      <c r="Z112" s="14">
        <f t="shared" si="83"/>
        <v>6728</v>
      </c>
      <c r="AA112" s="14">
        <f t="shared" si="84"/>
        <v>17487</v>
      </c>
      <c r="AB112" s="14">
        <f t="shared" si="85"/>
        <v>25831</v>
      </c>
      <c r="AC112" s="14">
        <f t="shared" si="86"/>
        <v>3838</v>
      </c>
    </row>
    <row r="113" spans="1:29" ht="13.5">
      <c r="A113" s="16" t="s">
        <v>12</v>
      </c>
      <c r="B113" s="16">
        <v>2181</v>
      </c>
      <c r="C113" s="16">
        <f t="shared" si="87"/>
        <v>43032</v>
      </c>
      <c r="D113" s="16">
        <f>F113+H113+J113</f>
        <v>2024</v>
      </c>
      <c r="E113" s="16">
        <f t="shared" si="89"/>
        <v>39854</v>
      </c>
      <c r="F113" s="16">
        <v>1145</v>
      </c>
      <c r="G113" s="16">
        <v>5508</v>
      </c>
      <c r="H113" s="16">
        <v>570</v>
      </c>
      <c r="I113" s="16">
        <v>14676</v>
      </c>
      <c r="J113" s="16">
        <v>309</v>
      </c>
      <c r="K113" s="16">
        <v>19670</v>
      </c>
      <c r="L113" s="16">
        <v>158</v>
      </c>
      <c r="M113" s="16">
        <v>3178</v>
      </c>
      <c r="O113" s="14" t="s">
        <v>247</v>
      </c>
      <c r="P113" s="14">
        <f t="shared" si="75"/>
        <v>2181</v>
      </c>
      <c r="Q113" s="14">
        <f t="shared" si="76"/>
        <v>2024</v>
      </c>
      <c r="R113" s="14">
        <f t="shared" si="77"/>
        <v>1145</v>
      </c>
      <c r="S113" s="14">
        <f t="shared" si="78"/>
        <v>570</v>
      </c>
      <c r="T113" s="14">
        <f t="shared" si="79"/>
        <v>309</v>
      </c>
      <c r="U113" s="14">
        <f t="shared" si="80"/>
        <v>158</v>
      </c>
      <c r="W113" s="14" t="s">
        <v>247</v>
      </c>
      <c r="X113" s="14">
        <f t="shared" si="81"/>
        <v>43032</v>
      </c>
      <c r="Y113" s="14">
        <f t="shared" si="82"/>
        <v>39854</v>
      </c>
      <c r="Z113" s="14">
        <f t="shared" si="83"/>
        <v>5508</v>
      </c>
      <c r="AA113" s="14">
        <f t="shared" si="84"/>
        <v>14676</v>
      </c>
      <c r="AB113" s="14">
        <f t="shared" si="85"/>
        <v>19670</v>
      </c>
      <c r="AC113" s="14">
        <f t="shared" si="86"/>
        <v>3178</v>
      </c>
    </row>
    <row r="114" spans="1:29" ht="13.5">
      <c r="A114" s="16" t="s">
        <v>13</v>
      </c>
      <c r="B114" s="16">
        <f>D114+L114</f>
        <v>2449</v>
      </c>
      <c r="C114" s="16">
        <f t="shared" si="87"/>
        <v>53074</v>
      </c>
      <c r="D114" s="16">
        <f>F114+H114+J114</f>
        <v>2269</v>
      </c>
      <c r="E114" s="16">
        <f t="shared" si="89"/>
        <v>49137</v>
      </c>
      <c r="F114" s="16">
        <v>1181</v>
      </c>
      <c r="G114" s="16">
        <v>5570</v>
      </c>
      <c r="H114" s="16">
        <v>642</v>
      </c>
      <c r="I114" s="16">
        <v>16562</v>
      </c>
      <c r="J114" s="16">
        <v>446</v>
      </c>
      <c r="K114" s="16">
        <v>27005</v>
      </c>
      <c r="L114" s="16">
        <v>180</v>
      </c>
      <c r="M114" s="16">
        <v>3937</v>
      </c>
      <c r="O114" s="14" t="s">
        <v>248</v>
      </c>
      <c r="P114" s="14">
        <f t="shared" si="75"/>
        <v>2449</v>
      </c>
      <c r="Q114" s="14">
        <f t="shared" si="76"/>
        <v>2269</v>
      </c>
      <c r="R114" s="14">
        <f t="shared" si="77"/>
        <v>1181</v>
      </c>
      <c r="S114" s="14">
        <f t="shared" si="78"/>
        <v>642</v>
      </c>
      <c r="T114" s="14">
        <f t="shared" si="79"/>
        <v>446</v>
      </c>
      <c r="U114" s="14">
        <f t="shared" si="80"/>
        <v>180</v>
      </c>
      <c r="W114" s="14" t="s">
        <v>248</v>
      </c>
      <c r="X114" s="14">
        <f t="shared" si="81"/>
        <v>53074</v>
      </c>
      <c r="Y114" s="14">
        <f t="shared" si="82"/>
        <v>49137</v>
      </c>
      <c r="Z114" s="14">
        <f t="shared" si="83"/>
        <v>5570</v>
      </c>
      <c r="AA114" s="14">
        <f t="shared" si="84"/>
        <v>16562</v>
      </c>
      <c r="AB114" s="14">
        <f t="shared" si="85"/>
        <v>27005</v>
      </c>
      <c r="AC114" s="14">
        <f t="shared" si="86"/>
        <v>3937</v>
      </c>
    </row>
    <row r="115" spans="1:29" ht="13.5">
      <c r="A115" s="16" t="s">
        <v>17</v>
      </c>
      <c r="B115" s="16">
        <f>D115+L115</f>
        <v>2449</v>
      </c>
      <c r="C115" s="16">
        <f t="shared" si="87"/>
        <v>51287</v>
      </c>
      <c r="D115" s="16">
        <v>2285</v>
      </c>
      <c r="E115" s="16">
        <f t="shared" si="89"/>
        <v>47596</v>
      </c>
      <c r="F115" s="16">
        <v>1249</v>
      </c>
      <c r="G115" s="16">
        <v>6009</v>
      </c>
      <c r="H115" s="16">
        <v>667</v>
      </c>
      <c r="I115" s="16">
        <v>16627</v>
      </c>
      <c r="J115" s="16">
        <v>370</v>
      </c>
      <c r="K115" s="16">
        <v>24960</v>
      </c>
      <c r="L115" s="16">
        <v>164</v>
      </c>
      <c r="M115" s="16">
        <v>3691</v>
      </c>
      <c r="O115" s="14" t="s">
        <v>249</v>
      </c>
      <c r="P115" s="14">
        <f t="shared" si="75"/>
        <v>2449</v>
      </c>
      <c r="Q115" s="14">
        <f t="shared" si="76"/>
        <v>2285</v>
      </c>
      <c r="R115" s="14">
        <f t="shared" si="77"/>
        <v>1249</v>
      </c>
      <c r="S115" s="14">
        <f t="shared" si="78"/>
        <v>667</v>
      </c>
      <c r="T115" s="14">
        <f t="shared" si="79"/>
        <v>370</v>
      </c>
      <c r="U115" s="14">
        <f t="shared" si="80"/>
        <v>164</v>
      </c>
      <c r="W115" s="14" t="s">
        <v>249</v>
      </c>
      <c r="X115" s="14">
        <f t="shared" si="81"/>
        <v>51287</v>
      </c>
      <c r="Y115" s="14">
        <f t="shared" si="82"/>
        <v>47596</v>
      </c>
      <c r="Z115" s="14">
        <f t="shared" si="83"/>
        <v>6009</v>
      </c>
      <c r="AA115" s="14">
        <f t="shared" si="84"/>
        <v>16627</v>
      </c>
      <c r="AB115" s="14">
        <f t="shared" si="85"/>
        <v>24960</v>
      </c>
      <c r="AC115" s="14">
        <f t="shared" si="86"/>
        <v>3691</v>
      </c>
    </row>
    <row r="116" spans="1:29" ht="13.5">
      <c r="A116" s="16" t="s">
        <v>18</v>
      </c>
      <c r="B116" s="16">
        <f>D116+L116</f>
        <v>2239</v>
      </c>
      <c r="C116" s="16">
        <f t="shared" si="87"/>
        <v>50754</v>
      </c>
      <c r="D116" s="16">
        <f>F116+H116+J116</f>
        <v>2077</v>
      </c>
      <c r="E116" s="16">
        <f t="shared" si="89"/>
        <v>47455</v>
      </c>
      <c r="F116" s="16">
        <v>1116</v>
      </c>
      <c r="G116" s="16">
        <v>5332</v>
      </c>
      <c r="H116" s="16">
        <v>604</v>
      </c>
      <c r="I116" s="16">
        <v>15105</v>
      </c>
      <c r="J116" s="16">
        <v>357</v>
      </c>
      <c r="K116" s="16">
        <v>27018</v>
      </c>
      <c r="L116" s="16">
        <v>162</v>
      </c>
      <c r="M116" s="16">
        <v>3299</v>
      </c>
      <c r="O116" s="14" t="s">
        <v>250</v>
      </c>
      <c r="P116" s="14">
        <f t="shared" si="75"/>
        <v>2239</v>
      </c>
      <c r="Q116" s="14">
        <f t="shared" si="76"/>
        <v>2077</v>
      </c>
      <c r="R116" s="14">
        <f t="shared" si="77"/>
        <v>1116</v>
      </c>
      <c r="S116" s="14">
        <f t="shared" si="78"/>
        <v>604</v>
      </c>
      <c r="T116" s="14">
        <f t="shared" si="79"/>
        <v>357</v>
      </c>
      <c r="U116" s="14">
        <f t="shared" si="80"/>
        <v>162</v>
      </c>
      <c r="W116" s="14" t="s">
        <v>250</v>
      </c>
      <c r="X116" s="14">
        <f t="shared" si="81"/>
        <v>50754</v>
      </c>
      <c r="Y116" s="14">
        <f t="shared" si="82"/>
        <v>47455</v>
      </c>
      <c r="Z116" s="14">
        <f t="shared" si="83"/>
        <v>5332</v>
      </c>
      <c r="AA116" s="14">
        <f t="shared" si="84"/>
        <v>15105</v>
      </c>
      <c r="AB116" s="14">
        <f t="shared" si="85"/>
        <v>27018</v>
      </c>
      <c r="AC116" s="14">
        <f t="shared" si="86"/>
        <v>3299</v>
      </c>
    </row>
    <row r="117" spans="1:29" ht="13.5">
      <c r="A117" s="16" t="s">
        <v>19</v>
      </c>
      <c r="B117" s="16">
        <v>2057</v>
      </c>
      <c r="C117" s="16">
        <f t="shared" si="87"/>
        <v>45705</v>
      </c>
      <c r="D117" s="16">
        <f>F117+H117+J117</f>
        <v>1905</v>
      </c>
      <c r="E117" s="16">
        <f t="shared" si="89"/>
        <v>42552</v>
      </c>
      <c r="F117" s="16">
        <v>1022</v>
      </c>
      <c r="G117" s="16">
        <v>4915</v>
      </c>
      <c r="H117" s="16">
        <v>556</v>
      </c>
      <c r="I117" s="16">
        <v>14474</v>
      </c>
      <c r="J117" s="16">
        <v>327</v>
      </c>
      <c r="K117" s="16">
        <v>23163</v>
      </c>
      <c r="L117" s="16">
        <v>153</v>
      </c>
      <c r="M117" s="16">
        <v>3153</v>
      </c>
      <c r="O117" s="14" t="s">
        <v>251</v>
      </c>
      <c r="P117" s="14">
        <f t="shared" si="75"/>
        <v>2057</v>
      </c>
      <c r="Q117" s="14">
        <f t="shared" si="76"/>
        <v>1905</v>
      </c>
      <c r="R117" s="14">
        <f t="shared" si="77"/>
        <v>1022</v>
      </c>
      <c r="S117" s="14">
        <f t="shared" si="78"/>
        <v>556</v>
      </c>
      <c r="T117" s="14">
        <f t="shared" si="79"/>
        <v>327</v>
      </c>
      <c r="U117" s="14">
        <f t="shared" si="80"/>
        <v>153</v>
      </c>
      <c r="W117" s="14" t="s">
        <v>251</v>
      </c>
      <c r="X117" s="14">
        <f t="shared" si="81"/>
        <v>45705</v>
      </c>
      <c r="Y117" s="14">
        <f t="shared" si="82"/>
        <v>42552</v>
      </c>
      <c r="Z117" s="14">
        <f t="shared" si="83"/>
        <v>4915</v>
      </c>
      <c r="AA117" s="14">
        <f t="shared" si="84"/>
        <v>14474</v>
      </c>
      <c r="AB117" s="14">
        <f t="shared" si="85"/>
        <v>23163</v>
      </c>
      <c r="AC117" s="14">
        <f t="shared" si="86"/>
        <v>3153</v>
      </c>
    </row>
    <row r="118" spans="1:13" ht="13.5" hidden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1:29" ht="13.5">
      <c r="A119" s="16" t="s">
        <v>23</v>
      </c>
      <c r="B119" s="16">
        <v>1908</v>
      </c>
      <c r="C119" s="16">
        <v>39456</v>
      </c>
      <c r="D119" s="16">
        <v>1757</v>
      </c>
      <c r="E119" s="16">
        <v>36426</v>
      </c>
      <c r="F119" s="16">
        <v>949</v>
      </c>
      <c r="G119" s="16">
        <v>4452</v>
      </c>
      <c r="H119" s="16">
        <v>525</v>
      </c>
      <c r="I119" s="16">
        <v>13662</v>
      </c>
      <c r="J119" s="16">
        <v>283</v>
      </c>
      <c r="K119" s="16">
        <v>18312</v>
      </c>
      <c r="L119" s="16">
        <v>151</v>
      </c>
      <c r="M119" s="16">
        <v>3030</v>
      </c>
      <c r="O119" s="14" t="s">
        <v>315</v>
      </c>
      <c r="P119" s="14">
        <f aca="true" t="shared" si="90" ref="P119:P130">B119</f>
        <v>1908</v>
      </c>
      <c r="Q119" s="14">
        <f aca="true" t="shared" si="91" ref="Q119:Q130">D119</f>
        <v>1757</v>
      </c>
      <c r="R119" s="14">
        <f aca="true" t="shared" si="92" ref="R119:R130">F119</f>
        <v>949</v>
      </c>
      <c r="S119" s="14">
        <f aca="true" t="shared" si="93" ref="S119:S130">H119</f>
        <v>525</v>
      </c>
      <c r="T119" s="14">
        <f aca="true" t="shared" si="94" ref="T119:T130">J119</f>
        <v>283</v>
      </c>
      <c r="U119" s="14">
        <f aca="true" t="shared" si="95" ref="U119:U130">L119</f>
        <v>151</v>
      </c>
      <c r="W119" s="14" t="s">
        <v>315</v>
      </c>
      <c r="X119" s="14">
        <f aca="true" t="shared" si="96" ref="X119:X130">C119</f>
        <v>39456</v>
      </c>
      <c r="Y119" s="14">
        <f aca="true" t="shared" si="97" ref="Y119:Y130">E119</f>
        <v>36426</v>
      </c>
      <c r="Z119" s="14">
        <f aca="true" t="shared" si="98" ref="Z119:Z130">G119</f>
        <v>4452</v>
      </c>
      <c r="AA119" s="14">
        <f aca="true" t="shared" si="99" ref="AA119:AA130">I119</f>
        <v>13662</v>
      </c>
      <c r="AB119" s="14">
        <f aca="true" t="shared" si="100" ref="AB119:AB130">K119</f>
        <v>18312</v>
      </c>
      <c r="AC119" s="14">
        <f aca="true" t="shared" si="101" ref="AC119:AC130">M119</f>
        <v>3030</v>
      </c>
    </row>
    <row r="120" spans="1:29" ht="13.5">
      <c r="A120" s="16" t="s">
        <v>6</v>
      </c>
      <c r="B120" s="16">
        <v>2102</v>
      </c>
      <c r="C120" s="16">
        <v>47034</v>
      </c>
      <c r="D120" s="16">
        <v>1944</v>
      </c>
      <c r="E120" s="16">
        <v>43772</v>
      </c>
      <c r="F120" s="16">
        <v>1083</v>
      </c>
      <c r="G120" s="16">
        <v>5036</v>
      </c>
      <c r="H120" s="16">
        <v>553</v>
      </c>
      <c r="I120" s="16">
        <v>14170</v>
      </c>
      <c r="J120" s="16">
        <v>309</v>
      </c>
      <c r="K120" s="16">
        <v>24566</v>
      </c>
      <c r="L120" s="16">
        <v>158</v>
      </c>
      <c r="M120" s="16">
        <v>3263</v>
      </c>
      <c r="O120" s="14" t="s">
        <v>316</v>
      </c>
      <c r="P120" s="14">
        <f t="shared" si="90"/>
        <v>2102</v>
      </c>
      <c r="Q120" s="14">
        <f t="shared" si="91"/>
        <v>1944</v>
      </c>
      <c r="R120" s="14">
        <f t="shared" si="92"/>
        <v>1083</v>
      </c>
      <c r="S120" s="14">
        <f t="shared" si="93"/>
        <v>553</v>
      </c>
      <c r="T120" s="14">
        <f t="shared" si="94"/>
        <v>309</v>
      </c>
      <c r="U120" s="14">
        <f t="shared" si="95"/>
        <v>158</v>
      </c>
      <c r="W120" s="14" t="s">
        <v>316</v>
      </c>
      <c r="X120" s="14">
        <f t="shared" si="96"/>
        <v>47034</v>
      </c>
      <c r="Y120" s="14">
        <f t="shared" si="97"/>
        <v>43772</v>
      </c>
      <c r="Z120" s="14">
        <f t="shared" si="98"/>
        <v>5036</v>
      </c>
      <c r="AA120" s="14">
        <f t="shared" si="99"/>
        <v>14170</v>
      </c>
      <c r="AB120" s="14">
        <f t="shared" si="100"/>
        <v>24566</v>
      </c>
      <c r="AC120" s="14">
        <f t="shared" si="101"/>
        <v>3263</v>
      </c>
    </row>
    <row r="121" spans="1:29" ht="13.5">
      <c r="A121" s="16" t="s">
        <v>7</v>
      </c>
      <c r="B121" s="16">
        <v>2271</v>
      </c>
      <c r="C121" s="16">
        <v>47421</v>
      </c>
      <c r="D121" s="16">
        <v>2096</v>
      </c>
      <c r="E121" s="16">
        <v>43777</v>
      </c>
      <c r="F121" s="16">
        <v>1170</v>
      </c>
      <c r="G121" s="16">
        <v>5394</v>
      </c>
      <c r="H121" s="16">
        <v>603</v>
      </c>
      <c r="I121" s="16">
        <v>15451</v>
      </c>
      <c r="J121" s="16">
        <v>324</v>
      </c>
      <c r="K121" s="16">
        <v>22932</v>
      </c>
      <c r="L121" s="16">
        <v>175</v>
      </c>
      <c r="M121" s="16">
        <v>3643</v>
      </c>
      <c r="O121" s="14" t="s">
        <v>252</v>
      </c>
      <c r="P121" s="14">
        <f t="shared" si="90"/>
        <v>2271</v>
      </c>
      <c r="Q121" s="14">
        <f t="shared" si="91"/>
        <v>2096</v>
      </c>
      <c r="R121" s="14">
        <f t="shared" si="92"/>
        <v>1170</v>
      </c>
      <c r="S121" s="14">
        <f t="shared" si="93"/>
        <v>603</v>
      </c>
      <c r="T121" s="14">
        <f t="shared" si="94"/>
        <v>324</v>
      </c>
      <c r="U121" s="14">
        <f t="shared" si="95"/>
        <v>175</v>
      </c>
      <c r="W121" s="14" t="s">
        <v>252</v>
      </c>
      <c r="X121" s="14">
        <f t="shared" si="96"/>
        <v>47421</v>
      </c>
      <c r="Y121" s="14">
        <f t="shared" si="97"/>
        <v>43777</v>
      </c>
      <c r="Z121" s="14">
        <f t="shared" si="98"/>
        <v>5394</v>
      </c>
      <c r="AA121" s="14">
        <f t="shared" si="99"/>
        <v>15451</v>
      </c>
      <c r="AB121" s="14">
        <f t="shared" si="100"/>
        <v>22932</v>
      </c>
      <c r="AC121" s="14">
        <f t="shared" si="101"/>
        <v>3643</v>
      </c>
    </row>
    <row r="122" spans="1:29" ht="13.5">
      <c r="A122" s="16" t="s">
        <v>8</v>
      </c>
      <c r="B122" s="16">
        <v>2224</v>
      </c>
      <c r="C122" s="16">
        <v>46262</v>
      </c>
      <c r="D122" s="16">
        <v>2047</v>
      </c>
      <c r="E122" s="16">
        <v>42676</v>
      </c>
      <c r="F122" s="16">
        <v>1167</v>
      </c>
      <c r="G122" s="16">
        <v>5361</v>
      </c>
      <c r="H122" s="16">
        <v>575</v>
      </c>
      <c r="I122" s="16">
        <v>14429</v>
      </c>
      <c r="J122" s="16">
        <v>305</v>
      </c>
      <c r="K122" s="16">
        <v>22886</v>
      </c>
      <c r="L122" s="16">
        <v>177</v>
      </c>
      <c r="M122" s="16">
        <v>3586</v>
      </c>
      <c r="O122" s="14" t="s">
        <v>253</v>
      </c>
      <c r="P122" s="14">
        <f t="shared" si="90"/>
        <v>2224</v>
      </c>
      <c r="Q122" s="14">
        <f t="shared" si="91"/>
        <v>2047</v>
      </c>
      <c r="R122" s="14">
        <f t="shared" si="92"/>
        <v>1167</v>
      </c>
      <c r="S122" s="14">
        <f t="shared" si="93"/>
        <v>575</v>
      </c>
      <c r="T122" s="14">
        <f t="shared" si="94"/>
        <v>305</v>
      </c>
      <c r="U122" s="14">
        <f t="shared" si="95"/>
        <v>177</v>
      </c>
      <c r="W122" s="14" t="s">
        <v>253</v>
      </c>
      <c r="X122" s="14">
        <f t="shared" si="96"/>
        <v>46262</v>
      </c>
      <c r="Y122" s="14">
        <f t="shared" si="97"/>
        <v>42676</v>
      </c>
      <c r="Z122" s="14">
        <f t="shared" si="98"/>
        <v>5361</v>
      </c>
      <c r="AA122" s="14">
        <f t="shared" si="99"/>
        <v>14429</v>
      </c>
      <c r="AB122" s="14">
        <f t="shared" si="100"/>
        <v>22886</v>
      </c>
      <c r="AC122" s="14">
        <f t="shared" si="101"/>
        <v>3586</v>
      </c>
    </row>
    <row r="123" spans="1:29" ht="13.5">
      <c r="A123" s="16" t="s">
        <v>9</v>
      </c>
      <c r="B123" s="16">
        <v>2139</v>
      </c>
      <c r="C123" s="16">
        <v>43464</v>
      </c>
      <c r="D123" s="16">
        <v>1978</v>
      </c>
      <c r="E123" s="16">
        <v>40084</v>
      </c>
      <c r="F123" s="16">
        <v>1146</v>
      </c>
      <c r="G123" s="16">
        <v>5177</v>
      </c>
      <c r="H123" s="16">
        <v>557</v>
      </c>
      <c r="I123" s="16">
        <v>14285</v>
      </c>
      <c r="J123" s="16">
        <v>275</v>
      </c>
      <c r="K123" s="16">
        <v>20623</v>
      </c>
      <c r="L123" s="16">
        <v>161</v>
      </c>
      <c r="M123" s="16">
        <v>3380</v>
      </c>
      <c r="O123" s="14" t="s">
        <v>254</v>
      </c>
      <c r="P123" s="14">
        <f t="shared" si="90"/>
        <v>2139</v>
      </c>
      <c r="Q123" s="14">
        <f t="shared" si="91"/>
        <v>1978</v>
      </c>
      <c r="R123" s="14">
        <f t="shared" si="92"/>
        <v>1146</v>
      </c>
      <c r="S123" s="14">
        <f t="shared" si="93"/>
        <v>557</v>
      </c>
      <c r="T123" s="14">
        <f t="shared" si="94"/>
        <v>275</v>
      </c>
      <c r="U123" s="14">
        <f t="shared" si="95"/>
        <v>161</v>
      </c>
      <c r="W123" s="14" t="s">
        <v>254</v>
      </c>
      <c r="X123" s="14">
        <f t="shared" si="96"/>
        <v>43464</v>
      </c>
      <c r="Y123" s="14">
        <f t="shared" si="97"/>
        <v>40084</v>
      </c>
      <c r="Z123" s="14">
        <f t="shared" si="98"/>
        <v>5177</v>
      </c>
      <c r="AA123" s="14">
        <f t="shared" si="99"/>
        <v>14285</v>
      </c>
      <c r="AB123" s="14">
        <f t="shared" si="100"/>
        <v>20623</v>
      </c>
      <c r="AC123" s="14">
        <f t="shared" si="101"/>
        <v>3380</v>
      </c>
    </row>
    <row r="124" spans="1:29" ht="13.5">
      <c r="A124" s="16" t="s">
        <v>10</v>
      </c>
      <c r="B124" s="16">
        <v>2479</v>
      </c>
      <c r="C124" s="16">
        <v>52150</v>
      </c>
      <c r="D124" s="16">
        <v>2270</v>
      </c>
      <c r="E124" s="16">
        <v>48099</v>
      </c>
      <c r="F124" s="16">
        <v>1296</v>
      </c>
      <c r="G124" s="16">
        <v>5888</v>
      </c>
      <c r="H124" s="16">
        <v>653</v>
      </c>
      <c r="I124" s="16">
        <v>17291</v>
      </c>
      <c r="J124" s="16">
        <v>322</v>
      </c>
      <c r="K124" s="16">
        <v>24920</v>
      </c>
      <c r="L124" s="16">
        <v>208</v>
      </c>
      <c r="M124" s="16">
        <v>4050</v>
      </c>
      <c r="O124" s="14" t="s">
        <v>255</v>
      </c>
      <c r="P124" s="14">
        <f t="shared" si="90"/>
        <v>2479</v>
      </c>
      <c r="Q124" s="14">
        <f t="shared" si="91"/>
        <v>2270</v>
      </c>
      <c r="R124" s="14">
        <f t="shared" si="92"/>
        <v>1296</v>
      </c>
      <c r="S124" s="14">
        <f t="shared" si="93"/>
        <v>653</v>
      </c>
      <c r="T124" s="14">
        <f t="shared" si="94"/>
        <v>322</v>
      </c>
      <c r="U124" s="14">
        <f t="shared" si="95"/>
        <v>208</v>
      </c>
      <c r="W124" s="14" t="s">
        <v>255</v>
      </c>
      <c r="X124" s="14">
        <f t="shared" si="96"/>
        <v>52150</v>
      </c>
      <c r="Y124" s="14">
        <f t="shared" si="97"/>
        <v>48099</v>
      </c>
      <c r="Z124" s="14">
        <f t="shared" si="98"/>
        <v>5888</v>
      </c>
      <c r="AA124" s="14">
        <f t="shared" si="99"/>
        <v>17291</v>
      </c>
      <c r="AB124" s="14">
        <f t="shared" si="100"/>
        <v>24920</v>
      </c>
      <c r="AC124" s="14">
        <f t="shared" si="101"/>
        <v>4050</v>
      </c>
    </row>
    <row r="125" spans="1:29" ht="13.5">
      <c r="A125" s="16" t="s">
        <v>11</v>
      </c>
      <c r="B125" s="16">
        <v>2615</v>
      </c>
      <c r="C125" s="16">
        <v>53666</v>
      </c>
      <c r="D125" s="16">
        <v>2399</v>
      </c>
      <c r="E125" s="16">
        <v>49416</v>
      </c>
      <c r="F125" s="16">
        <v>1361</v>
      </c>
      <c r="G125" s="16">
        <v>6158</v>
      </c>
      <c r="H125" s="16">
        <v>696</v>
      </c>
      <c r="I125" s="16">
        <v>18505</v>
      </c>
      <c r="J125" s="16">
        <v>343</v>
      </c>
      <c r="K125" s="16">
        <v>24752</v>
      </c>
      <c r="L125" s="16">
        <v>216</v>
      </c>
      <c r="M125" s="16">
        <v>4250</v>
      </c>
      <c r="O125" s="14" t="s">
        <v>256</v>
      </c>
      <c r="P125" s="14">
        <f t="shared" si="90"/>
        <v>2615</v>
      </c>
      <c r="Q125" s="14">
        <f t="shared" si="91"/>
        <v>2399</v>
      </c>
      <c r="R125" s="14">
        <f t="shared" si="92"/>
        <v>1361</v>
      </c>
      <c r="S125" s="14">
        <f t="shared" si="93"/>
        <v>696</v>
      </c>
      <c r="T125" s="14">
        <f t="shared" si="94"/>
        <v>343</v>
      </c>
      <c r="U125" s="14">
        <f t="shared" si="95"/>
        <v>216</v>
      </c>
      <c r="W125" s="14" t="s">
        <v>256</v>
      </c>
      <c r="X125" s="14">
        <f t="shared" si="96"/>
        <v>53666</v>
      </c>
      <c r="Y125" s="14">
        <f t="shared" si="97"/>
        <v>49416</v>
      </c>
      <c r="Z125" s="14">
        <f t="shared" si="98"/>
        <v>6158</v>
      </c>
      <c r="AA125" s="14">
        <f t="shared" si="99"/>
        <v>18505</v>
      </c>
      <c r="AB125" s="14">
        <f t="shared" si="100"/>
        <v>24752</v>
      </c>
      <c r="AC125" s="14">
        <f t="shared" si="101"/>
        <v>4250</v>
      </c>
    </row>
    <row r="126" spans="1:29" ht="13.5">
      <c r="A126" s="16" t="s">
        <v>12</v>
      </c>
      <c r="B126" s="16">
        <v>2114</v>
      </c>
      <c r="C126" s="16">
        <v>44327</v>
      </c>
      <c r="D126" s="16">
        <v>1938</v>
      </c>
      <c r="E126" s="16">
        <v>40680</v>
      </c>
      <c r="F126" s="16">
        <v>1084</v>
      </c>
      <c r="G126" s="16">
        <v>5022</v>
      </c>
      <c r="H126" s="16">
        <v>577</v>
      </c>
      <c r="I126" s="16">
        <v>14782</v>
      </c>
      <c r="J126" s="16">
        <v>277</v>
      </c>
      <c r="K126" s="16">
        <v>20876</v>
      </c>
      <c r="L126" s="16">
        <v>175</v>
      </c>
      <c r="M126" s="16">
        <v>3647</v>
      </c>
      <c r="O126" s="14" t="s">
        <v>257</v>
      </c>
      <c r="P126" s="14">
        <f t="shared" si="90"/>
        <v>2114</v>
      </c>
      <c r="Q126" s="14">
        <f t="shared" si="91"/>
        <v>1938</v>
      </c>
      <c r="R126" s="14">
        <f t="shared" si="92"/>
        <v>1084</v>
      </c>
      <c r="S126" s="14">
        <f t="shared" si="93"/>
        <v>577</v>
      </c>
      <c r="T126" s="14">
        <f t="shared" si="94"/>
        <v>277</v>
      </c>
      <c r="U126" s="14">
        <f t="shared" si="95"/>
        <v>175</v>
      </c>
      <c r="W126" s="14" t="s">
        <v>257</v>
      </c>
      <c r="X126" s="14">
        <f t="shared" si="96"/>
        <v>44327</v>
      </c>
      <c r="Y126" s="14">
        <f t="shared" si="97"/>
        <v>40680</v>
      </c>
      <c r="Z126" s="14">
        <f t="shared" si="98"/>
        <v>5022</v>
      </c>
      <c r="AA126" s="14">
        <f t="shared" si="99"/>
        <v>14782</v>
      </c>
      <c r="AB126" s="14">
        <f t="shared" si="100"/>
        <v>20876</v>
      </c>
      <c r="AC126" s="14">
        <f t="shared" si="101"/>
        <v>3647</v>
      </c>
    </row>
    <row r="127" spans="1:29" ht="13.5">
      <c r="A127" s="16" t="s">
        <v>13</v>
      </c>
      <c r="B127" s="16">
        <v>2269</v>
      </c>
      <c r="C127" s="16">
        <v>45665</v>
      </c>
      <c r="D127" s="16">
        <v>2053</v>
      </c>
      <c r="E127" s="16">
        <v>41623</v>
      </c>
      <c r="F127" s="16">
        <v>1155</v>
      </c>
      <c r="G127" s="16">
        <v>5269</v>
      </c>
      <c r="H127" s="16">
        <v>586</v>
      </c>
      <c r="I127" s="16">
        <v>14965</v>
      </c>
      <c r="J127" s="16">
        <v>312</v>
      </c>
      <c r="K127" s="16">
        <v>21389</v>
      </c>
      <c r="L127" s="16">
        <v>216</v>
      </c>
      <c r="M127" s="16">
        <v>4043</v>
      </c>
      <c r="O127" s="14" t="s">
        <v>258</v>
      </c>
      <c r="P127" s="14">
        <f t="shared" si="90"/>
        <v>2269</v>
      </c>
      <c r="Q127" s="14">
        <f t="shared" si="91"/>
        <v>2053</v>
      </c>
      <c r="R127" s="14">
        <f t="shared" si="92"/>
        <v>1155</v>
      </c>
      <c r="S127" s="14">
        <f t="shared" si="93"/>
        <v>586</v>
      </c>
      <c r="T127" s="14">
        <f t="shared" si="94"/>
        <v>312</v>
      </c>
      <c r="U127" s="14">
        <f t="shared" si="95"/>
        <v>216</v>
      </c>
      <c r="W127" s="14" t="s">
        <v>258</v>
      </c>
      <c r="X127" s="14">
        <f t="shared" si="96"/>
        <v>45665</v>
      </c>
      <c r="Y127" s="14">
        <f t="shared" si="97"/>
        <v>41623</v>
      </c>
      <c r="Z127" s="14">
        <f t="shared" si="98"/>
        <v>5269</v>
      </c>
      <c r="AA127" s="14">
        <f t="shared" si="99"/>
        <v>14965</v>
      </c>
      <c r="AB127" s="14">
        <f t="shared" si="100"/>
        <v>21389</v>
      </c>
      <c r="AC127" s="14">
        <f t="shared" si="101"/>
        <v>4043</v>
      </c>
    </row>
    <row r="128" spans="1:29" ht="13.5">
      <c r="A128" s="16" t="s">
        <v>17</v>
      </c>
      <c r="B128" s="16">
        <v>2207</v>
      </c>
      <c r="C128" s="16">
        <v>44184</v>
      </c>
      <c r="D128" s="16">
        <v>2022</v>
      </c>
      <c r="E128" s="16">
        <v>40420</v>
      </c>
      <c r="F128" s="16">
        <v>1185</v>
      </c>
      <c r="G128" s="16">
        <v>5397</v>
      </c>
      <c r="H128" s="16">
        <v>538</v>
      </c>
      <c r="I128" s="16">
        <v>13955</v>
      </c>
      <c r="J128" s="16">
        <v>300</v>
      </c>
      <c r="K128" s="16">
        <v>21068</v>
      </c>
      <c r="L128" s="16">
        <v>185</v>
      </c>
      <c r="M128" s="16">
        <v>3764</v>
      </c>
      <c r="O128" s="14" t="s">
        <v>259</v>
      </c>
      <c r="P128" s="14">
        <f t="shared" si="90"/>
        <v>2207</v>
      </c>
      <c r="Q128" s="14">
        <f t="shared" si="91"/>
        <v>2022</v>
      </c>
      <c r="R128" s="14">
        <f t="shared" si="92"/>
        <v>1185</v>
      </c>
      <c r="S128" s="14">
        <f t="shared" si="93"/>
        <v>538</v>
      </c>
      <c r="T128" s="14">
        <f t="shared" si="94"/>
        <v>300</v>
      </c>
      <c r="U128" s="14">
        <f t="shared" si="95"/>
        <v>185</v>
      </c>
      <c r="W128" s="14" t="s">
        <v>259</v>
      </c>
      <c r="X128" s="14">
        <f t="shared" si="96"/>
        <v>44184</v>
      </c>
      <c r="Y128" s="14">
        <f t="shared" si="97"/>
        <v>40420</v>
      </c>
      <c r="Z128" s="14">
        <f t="shared" si="98"/>
        <v>5397</v>
      </c>
      <c r="AA128" s="14">
        <f t="shared" si="99"/>
        <v>13955</v>
      </c>
      <c r="AB128" s="14">
        <f t="shared" si="100"/>
        <v>21068</v>
      </c>
      <c r="AC128" s="14">
        <f t="shared" si="101"/>
        <v>3764</v>
      </c>
    </row>
    <row r="129" spans="1:29" ht="13.5">
      <c r="A129" s="16" t="s">
        <v>18</v>
      </c>
      <c r="B129" s="16">
        <v>2154</v>
      </c>
      <c r="C129" s="16">
        <v>45012</v>
      </c>
      <c r="D129" s="16">
        <v>1965</v>
      </c>
      <c r="E129" s="16">
        <v>41155</v>
      </c>
      <c r="F129" s="16">
        <v>1118</v>
      </c>
      <c r="G129" s="16">
        <v>4745</v>
      </c>
      <c r="H129" s="16">
        <v>532</v>
      </c>
      <c r="I129" s="16">
        <v>13674</v>
      </c>
      <c r="J129" s="16">
        <v>315</v>
      </c>
      <c r="K129" s="16">
        <v>22736</v>
      </c>
      <c r="L129" s="16">
        <v>189</v>
      </c>
      <c r="M129" s="16">
        <v>3856</v>
      </c>
      <c r="O129" s="14" t="s">
        <v>260</v>
      </c>
      <c r="P129" s="14">
        <f t="shared" si="90"/>
        <v>2154</v>
      </c>
      <c r="Q129" s="14">
        <f t="shared" si="91"/>
        <v>1965</v>
      </c>
      <c r="R129" s="14">
        <f t="shared" si="92"/>
        <v>1118</v>
      </c>
      <c r="S129" s="14">
        <f t="shared" si="93"/>
        <v>532</v>
      </c>
      <c r="T129" s="14">
        <f t="shared" si="94"/>
        <v>315</v>
      </c>
      <c r="U129" s="14">
        <f t="shared" si="95"/>
        <v>189</v>
      </c>
      <c r="W129" s="14" t="s">
        <v>260</v>
      </c>
      <c r="X129" s="14">
        <f t="shared" si="96"/>
        <v>45012</v>
      </c>
      <c r="Y129" s="14">
        <f t="shared" si="97"/>
        <v>41155</v>
      </c>
      <c r="Z129" s="14">
        <f t="shared" si="98"/>
        <v>4745</v>
      </c>
      <c r="AA129" s="14">
        <f t="shared" si="99"/>
        <v>13674</v>
      </c>
      <c r="AB129" s="14">
        <f t="shared" si="100"/>
        <v>22736</v>
      </c>
      <c r="AC129" s="14">
        <f t="shared" si="101"/>
        <v>3856</v>
      </c>
    </row>
    <row r="130" spans="1:30" ht="13.5">
      <c r="A130" s="16" t="s">
        <v>19</v>
      </c>
      <c r="B130" s="16">
        <v>2005</v>
      </c>
      <c r="C130" s="16">
        <v>43246</v>
      </c>
      <c r="D130" s="16">
        <v>1832</v>
      </c>
      <c r="E130" s="16">
        <v>39649</v>
      </c>
      <c r="F130" s="16">
        <v>1030</v>
      </c>
      <c r="G130" s="16">
        <v>4696</v>
      </c>
      <c r="H130" s="16">
        <v>510</v>
      </c>
      <c r="I130" s="16">
        <v>13566</v>
      </c>
      <c r="J130" s="16">
        <v>291</v>
      </c>
      <c r="K130" s="16">
        <v>21387</v>
      </c>
      <c r="L130" s="16">
        <v>173</v>
      </c>
      <c r="M130" s="16">
        <v>3597</v>
      </c>
      <c r="O130" s="14" t="s">
        <v>261</v>
      </c>
      <c r="P130" s="14">
        <f t="shared" si="90"/>
        <v>2005</v>
      </c>
      <c r="Q130" s="14">
        <f t="shared" si="91"/>
        <v>1832</v>
      </c>
      <c r="R130" s="14">
        <f t="shared" si="92"/>
        <v>1030</v>
      </c>
      <c r="S130" s="14">
        <f t="shared" si="93"/>
        <v>510</v>
      </c>
      <c r="T130" s="14">
        <f t="shared" si="94"/>
        <v>291</v>
      </c>
      <c r="U130" s="14">
        <f t="shared" si="95"/>
        <v>173</v>
      </c>
      <c r="W130" s="14" t="s">
        <v>261</v>
      </c>
      <c r="X130" s="14">
        <f t="shared" si="96"/>
        <v>43246</v>
      </c>
      <c r="Y130" s="14">
        <f t="shared" si="97"/>
        <v>39649</v>
      </c>
      <c r="Z130" s="14">
        <f t="shared" si="98"/>
        <v>4696</v>
      </c>
      <c r="AA130" s="14">
        <f t="shared" si="99"/>
        <v>13566</v>
      </c>
      <c r="AB130" s="14">
        <f t="shared" si="100"/>
        <v>21387</v>
      </c>
      <c r="AC130" s="14">
        <f t="shared" si="101"/>
        <v>3597</v>
      </c>
      <c r="AD130" s="14" t="s">
        <v>140</v>
      </c>
    </row>
    <row r="131" spans="1:29" ht="13.5" hidden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P131" s="14" t="s">
        <v>134</v>
      </c>
      <c r="Q131" s="14" t="s">
        <v>136</v>
      </c>
      <c r="R131" s="14" t="s">
        <v>137</v>
      </c>
      <c r="S131" s="14" t="s">
        <v>138</v>
      </c>
      <c r="T131" s="14" t="s">
        <v>139</v>
      </c>
      <c r="U131" s="14" t="s">
        <v>84</v>
      </c>
      <c r="V131" s="14" t="s">
        <v>140</v>
      </c>
      <c r="X131" s="14" t="s">
        <v>134</v>
      </c>
      <c r="Y131" s="14" t="s">
        <v>136</v>
      </c>
      <c r="Z131" s="14" t="s">
        <v>137</v>
      </c>
      <c r="AA131" s="14" t="s">
        <v>138</v>
      </c>
      <c r="AB131" s="14" t="s">
        <v>139</v>
      </c>
      <c r="AC131" s="14" t="s">
        <v>84</v>
      </c>
    </row>
    <row r="132" spans="1:29" ht="13.5">
      <c r="A132" s="16" t="s">
        <v>24</v>
      </c>
      <c r="B132" s="16">
        <v>1857</v>
      </c>
      <c r="C132" s="16">
        <v>39674</v>
      </c>
      <c r="D132" s="16">
        <v>1689</v>
      </c>
      <c r="E132" s="16">
        <v>36037</v>
      </c>
      <c r="F132" s="16">
        <v>907</v>
      </c>
      <c r="G132" s="16">
        <v>4232</v>
      </c>
      <c r="H132" s="16">
        <v>516</v>
      </c>
      <c r="I132" s="16">
        <v>13940</v>
      </c>
      <c r="J132" s="16">
        <v>265</v>
      </c>
      <c r="K132" s="16">
        <v>17864</v>
      </c>
      <c r="L132" s="16">
        <v>169</v>
      </c>
      <c r="M132" s="16">
        <v>3637</v>
      </c>
      <c r="O132" s="14" t="s">
        <v>60</v>
      </c>
      <c r="P132" s="14">
        <f aca="true" t="shared" si="102" ref="P132:P143">B132</f>
        <v>1857</v>
      </c>
      <c r="Q132" s="14">
        <f aca="true" t="shared" si="103" ref="Q132:Q143">D132</f>
        <v>1689</v>
      </c>
      <c r="R132" s="14">
        <f aca="true" t="shared" si="104" ref="R132:R143">F132</f>
        <v>907</v>
      </c>
      <c r="S132" s="14">
        <f aca="true" t="shared" si="105" ref="S132:S143">H132</f>
        <v>516</v>
      </c>
      <c r="T132" s="14">
        <f aca="true" t="shared" si="106" ref="T132:T143">J132</f>
        <v>265</v>
      </c>
      <c r="U132" s="14">
        <f aca="true" t="shared" si="107" ref="U132:U143">L132</f>
        <v>169</v>
      </c>
      <c r="W132" s="14" t="s">
        <v>60</v>
      </c>
      <c r="X132" s="14">
        <f aca="true" t="shared" si="108" ref="X132:X143">C132</f>
        <v>39674</v>
      </c>
      <c r="Y132" s="14">
        <f aca="true" t="shared" si="109" ref="Y132:Y143">E132</f>
        <v>36037</v>
      </c>
      <c r="Z132" s="14">
        <f aca="true" t="shared" si="110" ref="Z132:Z143">G132</f>
        <v>4232</v>
      </c>
      <c r="AA132" s="14">
        <f aca="true" t="shared" si="111" ref="AA132:AA143">I132</f>
        <v>13940</v>
      </c>
      <c r="AB132" s="14">
        <f aca="true" t="shared" si="112" ref="AB132:AB143">K132</f>
        <v>17864</v>
      </c>
      <c r="AC132" s="14">
        <f aca="true" t="shared" si="113" ref="AC132:AC143">M132</f>
        <v>3637</v>
      </c>
    </row>
    <row r="133" spans="1:29" ht="13.5">
      <c r="A133" s="16" t="s">
        <v>6</v>
      </c>
      <c r="B133" s="16">
        <v>1964</v>
      </c>
      <c r="C133" s="16">
        <v>42629</v>
      </c>
      <c r="D133" s="16">
        <v>1784</v>
      </c>
      <c r="E133" s="16">
        <v>39021</v>
      </c>
      <c r="F133" s="16">
        <v>980</v>
      </c>
      <c r="G133" s="16">
        <v>4551</v>
      </c>
      <c r="H133" s="16">
        <v>505</v>
      </c>
      <c r="I133" s="16">
        <v>13855</v>
      </c>
      <c r="J133" s="16">
        <v>299</v>
      </c>
      <c r="K133" s="16">
        <v>20615</v>
      </c>
      <c r="L133" s="16">
        <v>180</v>
      </c>
      <c r="M133" s="16">
        <v>3609</v>
      </c>
      <c r="O133" s="14" t="s">
        <v>61</v>
      </c>
      <c r="P133" s="14">
        <f t="shared" si="102"/>
        <v>1964</v>
      </c>
      <c r="Q133" s="14">
        <f t="shared" si="103"/>
        <v>1784</v>
      </c>
      <c r="R133" s="14">
        <f t="shared" si="104"/>
        <v>980</v>
      </c>
      <c r="S133" s="14">
        <f t="shared" si="105"/>
        <v>505</v>
      </c>
      <c r="T133" s="14">
        <f t="shared" si="106"/>
        <v>299</v>
      </c>
      <c r="U133" s="14">
        <f t="shared" si="107"/>
        <v>180</v>
      </c>
      <c r="W133" s="14" t="s">
        <v>61</v>
      </c>
      <c r="X133" s="14">
        <f t="shared" si="108"/>
        <v>42629</v>
      </c>
      <c r="Y133" s="14">
        <f t="shared" si="109"/>
        <v>39021</v>
      </c>
      <c r="Z133" s="14">
        <f t="shared" si="110"/>
        <v>4551</v>
      </c>
      <c r="AA133" s="14">
        <f t="shared" si="111"/>
        <v>13855</v>
      </c>
      <c r="AB133" s="14">
        <f t="shared" si="112"/>
        <v>20615</v>
      </c>
      <c r="AC133" s="14">
        <f t="shared" si="113"/>
        <v>3609</v>
      </c>
    </row>
    <row r="134" spans="1:29" ht="13.5">
      <c r="A134" s="16" t="s">
        <v>7</v>
      </c>
      <c r="B134" s="16">
        <v>2152</v>
      </c>
      <c r="C134" s="16">
        <v>45276</v>
      </c>
      <c r="D134" s="16">
        <v>1957</v>
      </c>
      <c r="E134" s="16">
        <v>40917</v>
      </c>
      <c r="F134" s="16">
        <v>1103</v>
      </c>
      <c r="G134" s="16">
        <v>5043</v>
      </c>
      <c r="H134" s="16">
        <v>541</v>
      </c>
      <c r="I134" s="16">
        <v>14849</v>
      </c>
      <c r="J134" s="16">
        <v>312</v>
      </c>
      <c r="K134" s="16">
        <v>21026</v>
      </c>
      <c r="L134" s="16">
        <v>196</v>
      </c>
      <c r="M134" s="16">
        <v>4359</v>
      </c>
      <c r="O134" s="14" t="s">
        <v>62</v>
      </c>
      <c r="P134" s="14">
        <f t="shared" si="102"/>
        <v>2152</v>
      </c>
      <c r="Q134" s="14">
        <f t="shared" si="103"/>
        <v>1957</v>
      </c>
      <c r="R134" s="14">
        <f t="shared" si="104"/>
        <v>1103</v>
      </c>
      <c r="S134" s="14">
        <f t="shared" si="105"/>
        <v>541</v>
      </c>
      <c r="T134" s="14">
        <f t="shared" si="106"/>
        <v>312</v>
      </c>
      <c r="U134" s="14">
        <f t="shared" si="107"/>
        <v>196</v>
      </c>
      <c r="W134" s="14" t="s">
        <v>62</v>
      </c>
      <c r="X134" s="14">
        <f t="shared" si="108"/>
        <v>45276</v>
      </c>
      <c r="Y134" s="14">
        <f t="shared" si="109"/>
        <v>40917</v>
      </c>
      <c r="Z134" s="14">
        <f t="shared" si="110"/>
        <v>5043</v>
      </c>
      <c r="AA134" s="14">
        <f t="shared" si="111"/>
        <v>14849</v>
      </c>
      <c r="AB134" s="14">
        <f t="shared" si="112"/>
        <v>21026</v>
      </c>
      <c r="AC134" s="14">
        <f t="shared" si="113"/>
        <v>4359</v>
      </c>
    </row>
    <row r="135" spans="1:29" ht="13.5">
      <c r="A135" s="16" t="s">
        <v>8</v>
      </c>
      <c r="B135" s="16">
        <v>2142</v>
      </c>
      <c r="C135" s="16">
        <v>44651</v>
      </c>
      <c r="D135" s="16">
        <v>1942</v>
      </c>
      <c r="E135" s="16">
        <v>39940</v>
      </c>
      <c r="F135" s="16">
        <v>1112</v>
      </c>
      <c r="G135" s="16">
        <v>4894</v>
      </c>
      <c r="H135" s="16">
        <v>502</v>
      </c>
      <c r="I135" s="16">
        <v>13076</v>
      </c>
      <c r="J135" s="16">
        <v>327</v>
      </c>
      <c r="K135" s="16">
        <v>21970</v>
      </c>
      <c r="L135" s="16">
        <v>200</v>
      </c>
      <c r="M135" s="16">
        <v>4711</v>
      </c>
      <c r="O135" s="14" t="s">
        <v>63</v>
      </c>
      <c r="P135" s="14">
        <f t="shared" si="102"/>
        <v>2142</v>
      </c>
      <c r="Q135" s="14">
        <f t="shared" si="103"/>
        <v>1942</v>
      </c>
      <c r="R135" s="14">
        <f t="shared" si="104"/>
        <v>1112</v>
      </c>
      <c r="S135" s="14">
        <f t="shared" si="105"/>
        <v>502</v>
      </c>
      <c r="T135" s="14">
        <f t="shared" si="106"/>
        <v>327</v>
      </c>
      <c r="U135" s="14">
        <f t="shared" si="107"/>
        <v>200</v>
      </c>
      <c r="W135" s="14" t="s">
        <v>63</v>
      </c>
      <c r="X135" s="14">
        <f t="shared" si="108"/>
        <v>44651</v>
      </c>
      <c r="Y135" s="14">
        <f t="shared" si="109"/>
        <v>39940</v>
      </c>
      <c r="Z135" s="14">
        <f t="shared" si="110"/>
        <v>4894</v>
      </c>
      <c r="AA135" s="14">
        <f t="shared" si="111"/>
        <v>13076</v>
      </c>
      <c r="AB135" s="14">
        <f t="shared" si="112"/>
        <v>21970</v>
      </c>
      <c r="AC135" s="14">
        <f t="shared" si="113"/>
        <v>4711</v>
      </c>
    </row>
    <row r="136" spans="1:29" ht="13.5">
      <c r="A136" s="16" t="s">
        <v>9</v>
      </c>
      <c r="B136" s="16">
        <v>2064</v>
      </c>
      <c r="C136" s="16">
        <v>41464</v>
      </c>
      <c r="D136" s="16">
        <v>1876</v>
      </c>
      <c r="E136" s="16">
        <v>37238</v>
      </c>
      <c r="F136" s="16">
        <v>1087</v>
      </c>
      <c r="G136" s="16">
        <v>4739</v>
      </c>
      <c r="H136" s="16">
        <v>489</v>
      </c>
      <c r="I136" s="16">
        <v>11547</v>
      </c>
      <c r="J136" s="16">
        <v>301</v>
      </c>
      <c r="K136" s="16">
        <v>20952</v>
      </c>
      <c r="L136" s="16">
        <v>188</v>
      </c>
      <c r="M136" s="16">
        <v>4226</v>
      </c>
      <c r="O136" s="14" t="s">
        <v>86</v>
      </c>
      <c r="P136" s="14">
        <f t="shared" si="102"/>
        <v>2064</v>
      </c>
      <c r="Q136" s="14">
        <f t="shared" si="103"/>
        <v>1876</v>
      </c>
      <c r="R136" s="14">
        <f t="shared" si="104"/>
        <v>1087</v>
      </c>
      <c r="S136" s="14">
        <f t="shared" si="105"/>
        <v>489</v>
      </c>
      <c r="T136" s="14">
        <f t="shared" si="106"/>
        <v>301</v>
      </c>
      <c r="U136" s="14">
        <f t="shared" si="107"/>
        <v>188</v>
      </c>
      <c r="W136" s="14" t="s">
        <v>86</v>
      </c>
      <c r="X136" s="14">
        <f t="shared" si="108"/>
        <v>41464</v>
      </c>
      <c r="Y136" s="14">
        <f t="shared" si="109"/>
        <v>37238</v>
      </c>
      <c r="Z136" s="14">
        <f t="shared" si="110"/>
        <v>4739</v>
      </c>
      <c r="AA136" s="14">
        <f t="shared" si="111"/>
        <v>11547</v>
      </c>
      <c r="AB136" s="14">
        <f t="shared" si="112"/>
        <v>20952</v>
      </c>
      <c r="AC136" s="14">
        <f t="shared" si="113"/>
        <v>4226</v>
      </c>
    </row>
    <row r="137" spans="1:29" ht="13.5">
      <c r="A137" s="16" t="s">
        <v>10</v>
      </c>
      <c r="B137" s="16">
        <v>2462</v>
      </c>
      <c r="C137" s="16">
        <v>45888</v>
      </c>
      <c r="D137" s="16">
        <v>2239</v>
      </c>
      <c r="E137" s="16">
        <v>41057</v>
      </c>
      <c r="F137" s="16">
        <v>1269</v>
      </c>
      <c r="G137" s="16">
        <v>5462</v>
      </c>
      <c r="H137" s="16">
        <v>594</v>
      </c>
      <c r="I137" s="16">
        <v>14664</v>
      </c>
      <c r="J137" s="16">
        <v>376</v>
      </c>
      <c r="K137" s="16">
        <v>20931</v>
      </c>
      <c r="L137" s="16">
        <v>223</v>
      </c>
      <c r="M137" s="16">
        <v>4831</v>
      </c>
      <c r="O137" s="14" t="s">
        <v>87</v>
      </c>
      <c r="P137" s="14">
        <f t="shared" si="102"/>
        <v>2462</v>
      </c>
      <c r="Q137" s="14">
        <f t="shared" si="103"/>
        <v>2239</v>
      </c>
      <c r="R137" s="14">
        <f t="shared" si="104"/>
        <v>1269</v>
      </c>
      <c r="S137" s="14">
        <f t="shared" si="105"/>
        <v>594</v>
      </c>
      <c r="T137" s="14">
        <f t="shared" si="106"/>
        <v>376</v>
      </c>
      <c r="U137" s="14">
        <f t="shared" si="107"/>
        <v>223</v>
      </c>
      <c r="W137" s="14" t="s">
        <v>87</v>
      </c>
      <c r="X137" s="14">
        <f t="shared" si="108"/>
        <v>45888</v>
      </c>
      <c r="Y137" s="14">
        <f t="shared" si="109"/>
        <v>41057</v>
      </c>
      <c r="Z137" s="14">
        <f t="shared" si="110"/>
        <v>5462</v>
      </c>
      <c r="AA137" s="14">
        <f t="shared" si="111"/>
        <v>14664</v>
      </c>
      <c r="AB137" s="14">
        <f t="shared" si="112"/>
        <v>20931</v>
      </c>
      <c r="AC137" s="14">
        <f t="shared" si="113"/>
        <v>4831</v>
      </c>
    </row>
    <row r="138" spans="1:29" ht="13.5">
      <c r="A138" s="16" t="s">
        <v>11</v>
      </c>
      <c r="B138" s="16">
        <v>2418</v>
      </c>
      <c r="C138" s="16">
        <v>46568</v>
      </c>
      <c r="D138" s="16">
        <v>2215</v>
      </c>
      <c r="E138" s="16">
        <v>41962</v>
      </c>
      <c r="F138" s="16">
        <v>1290</v>
      </c>
      <c r="G138" s="16">
        <v>5585</v>
      </c>
      <c r="H138" s="16">
        <v>570</v>
      </c>
      <c r="I138" s="16">
        <v>14324</v>
      </c>
      <c r="J138" s="16">
        <v>356</v>
      </c>
      <c r="K138" s="16">
        <v>22053</v>
      </c>
      <c r="L138" s="16">
        <v>202</v>
      </c>
      <c r="M138" s="16">
        <v>4606</v>
      </c>
      <c r="O138" s="14" t="s">
        <v>88</v>
      </c>
      <c r="P138" s="14">
        <f t="shared" si="102"/>
        <v>2418</v>
      </c>
      <c r="Q138" s="14">
        <f t="shared" si="103"/>
        <v>2215</v>
      </c>
      <c r="R138" s="14">
        <f t="shared" si="104"/>
        <v>1290</v>
      </c>
      <c r="S138" s="14">
        <f t="shared" si="105"/>
        <v>570</v>
      </c>
      <c r="T138" s="14">
        <f t="shared" si="106"/>
        <v>356</v>
      </c>
      <c r="U138" s="14">
        <f t="shared" si="107"/>
        <v>202</v>
      </c>
      <c r="W138" s="14" t="s">
        <v>88</v>
      </c>
      <c r="X138" s="14">
        <f t="shared" si="108"/>
        <v>46568</v>
      </c>
      <c r="Y138" s="14">
        <f t="shared" si="109"/>
        <v>41962</v>
      </c>
      <c r="Z138" s="14">
        <f t="shared" si="110"/>
        <v>5585</v>
      </c>
      <c r="AA138" s="14">
        <f t="shared" si="111"/>
        <v>14324</v>
      </c>
      <c r="AB138" s="14">
        <f t="shared" si="112"/>
        <v>22053</v>
      </c>
      <c r="AC138" s="14">
        <f t="shared" si="113"/>
        <v>4606</v>
      </c>
    </row>
    <row r="139" spans="1:29" ht="13.5">
      <c r="A139" s="16" t="s">
        <v>12</v>
      </c>
      <c r="B139" s="16">
        <v>2163</v>
      </c>
      <c r="C139" s="16">
        <v>42657</v>
      </c>
      <c r="D139" s="16">
        <v>1971</v>
      </c>
      <c r="E139" s="16">
        <v>38293</v>
      </c>
      <c r="F139" s="16">
        <v>1123</v>
      </c>
      <c r="G139" s="16">
        <v>4780</v>
      </c>
      <c r="H139" s="16">
        <v>530</v>
      </c>
      <c r="I139" s="16">
        <v>12432</v>
      </c>
      <c r="J139" s="16">
        <v>318</v>
      </c>
      <c r="K139" s="16">
        <v>21081</v>
      </c>
      <c r="L139" s="16">
        <v>192</v>
      </c>
      <c r="M139" s="16">
        <v>4364</v>
      </c>
      <c r="O139" s="14" t="s">
        <v>89</v>
      </c>
      <c r="P139" s="14">
        <f t="shared" si="102"/>
        <v>2163</v>
      </c>
      <c r="Q139" s="14">
        <f t="shared" si="103"/>
        <v>1971</v>
      </c>
      <c r="R139" s="14">
        <f t="shared" si="104"/>
        <v>1123</v>
      </c>
      <c r="S139" s="14">
        <f t="shared" si="105"/>
        <v>530</v>
      </c>
      <c r="T139" s="14">
        <f t="shared" si="106"/>
        <v>318</v>
      </c>
      <c r="U139" s="14">
        <f t="shared" si="107"/>
        <v>192</v>
      </c>
      <c r="W139" s="14" t="s">
        <v>89</v>
      </c>
      <c r="X139" s="14">
        <f t="shared" si="108"/>
        <v>42657</v>
      </c>
      <c r="Y139" s="14">
        <f t="shared" si="109"/>
        <v>38293</v>
      </c>
      <c r="Z139" s="14">
        <f t="shared" si="110"/>
        <v>4780</v>
      </c>
      <c r="AA139" s="14">
        <f t="shared" si="111"/>
        <v>12432</v>
      </c>
      <c r="AB139" s="14">
        <f t="shared" si="112"/>
        <v>21081</v>
      </c>
      <c r="AC139" s="14">
        <f t="shared" si="113"/>
        <v>4364</v>
      </c>
    </row>
    <row r="140" spans="1:29" ht="13.5">
      <c r="A140" s="16" t="s">
        <v>13</v>
      </c>
      <c r="B140" s="16">
        <v>2349</v>
      </c>
      <c r="C140" s="16">
        <v>47659</v>
      </c>
      <c r="D140" s="16">
        <v>2144</v>
      </c>
      <c r="E140" s="16">
        <v>42759</v>
      </c>
      <c r="F140" s="16">
        <v>1212</v>
      </c>
      <c r="G140" s="16">
        <v>5214</v>
      </c>
      <c r="H140" s="16">
        <v>561</v>
      </c>
      <c r="I140" s="16">
        <v>13620</v>
      </c>
      <c r="J140" s="16">
        <v>371</v>
      </c>
      <c r="K140" s="16">
        <v>23925</v>
      </c>
      <c r="L140" s="16">
        <v>205</v>
      </c>
      <c r="M140" s="16">
        <v>4900</v>
      </c>
      <c r="O140" s="14" t="s">
        <v>90</v>
      </c>
      <c r="P140" s="14">
        <f t="shared" si="102"/>
        <v>2349</v>
      </c>
      <c r="Q140" s="14">
        <f t="shared" si="103"/>
        <v>2144</v>
      </c>
      <c r="R140" s="14">
        <f t="shared" si="104"/>
        <v>1212</v>
      </c>
      <c r="S140" s="14">
        <f t="shared" si="105"/>
        <v>561</v>
      </c>
      <c r="T140" s="14">
        <f t="shared" si="106"/>
        <v>371</v>
      </c>
      <c r="U140" s="14">
        <f t="shared" si="107"/>
        <v>205</v>
      </c>
      <c r="W140" s="14" t="s">
        <v>90</v>
      </c>
      <c r="X140" s="14">
        <f t="shared" si="108"/>
        <v>47659</v>
      </c>
      <c r="Y140" s="14">
        <f t="shared" si="109"/>
        <v>42759</v>
      </c>
      <c r="Z140" s="14">
        <f t="shared" si="110"/>
        <v>5214</v>
      </c>
      <c r="AA140" s="14">
        <f t="shared" si="111"/>
        <v>13620</v>
      </c>
      <c r="AB140" s="14">
        <f t="shared" si="112"/>
        <v>23925</v>
      </c>
      <c r="AC140" s="14">
        <f t="shared" si="113"/>
        <v>4900</v>
      </c>
    </row>
    <row r="141" spans="1:29" ht="13.5">
      <c r="A141" s="16" t="s">
        <v>17</v>
      </c>
      <c r="B141" s="16">
        <v>2412</v>
      </c>
      <c r="C141" s="16">
        <v>47972</v>
      </c>
      <c r="D141" s="16">
        <v>2208</v>
      </c>
      <c r="E141" s="16">
        <v>43242</v>
      </c>
      <c r="F141" s="16">
        <v>1235</v>
      </c>
      <c r="G141" s="16">
        <v>5445</v>
      </c>
      <c r="H141" s="16">
        <v>557</v>
      </c>
      <c r="I141" s="16">
        <v>12861</v>
      </c>
      <c r="J141" s="16">
        <v>417</v>
      </c>
      <c r="K141" s="16">
        <v>24935</v>
      </c>
      <c r="L141" s="16">
        <v>204</v>
      </c>
      <c r="M141" s="16">
        <v>4730</v>
      </c>
      <c r="O141" s="14" t="s">
        <v>91</v>
      </c>
      <c r="P141" s="14">
        <f t="shared" si="102"/>
        <v>2412</v>
      </c>
      <c r="Q141" s="14">
        <f t="shared" si="103"/>
        <v>2208</v>
      </c>
      <c r="R141" s="14">
        <f t="shared" si="104"/>
        <v>1235</v>
      </c>
      <c r="S141" s="14">
        <f t="shared" si="105"/>
        <v>557</v>
      </c>
      <c r="T141" s="14">
        <f t="shared" si="106"/>
        <v>417</v>
      </c>
      <c r="U141" s="14">
        <f t="shared" si="107"/>
        <v>204</v>
      </c>
      <c r="W141" s="14" t="s">
        <v>91</v>
      </c>
      <c r="X141" s="14">
        <f t="shared" si="108"/>
        <v>47972</v>
      </c>
      <c r="Y141" s="14">
        <f t="shared" si="109"/>
        <v>43242</v>
      </c>
      <c r="Z141" s="14">
        <f t="shared" si="110"/>
        <v>5445</v>
      </c>
      <c r="AA141" s="14">
        <f t="shared" si="111"/>
        <v>12861</v>
      </c>
      <c r="AB141" s="14">
        <f t="shared" si="112"/>
        <v>24935</v>
      </c>
      <c r="AC141" s="14">
        <f t="shared" si="113"/>
        <v>4730</v>
      </c>
    </row>
    <row r="142" spans="1:29" ht="13.5">
      <c r="A142" s="16" t="s">
        <v>18</v>
      </c>
      <c r="B142" s="16">
        <v>2418</v>
      </c>
      <c r="C142" s="16">
        <v>52014</v>
      </c>
      <c r="D142" s="16">
        <v>2207</v>
      </c>
      <c r="E142" s="16">
        <v>46953</v>
      </c>
      <c r="F142" s="16">
        <v>1195</v>
      </c>
      <c r="G142" s="16">
        <v>5230</v>
      </c>
      <c r="H142" s="16">
        <v>570</v>
      </c>
      <c r="I142" s="16">
        <v>13525</v>
      </c>
      <c r="J142" s="16">
        <v>441</v>
      </c>
      <c r="K142" s="16">
        <v>28198</v>
      </c>
      <c r="L142" s="16">
        <v>210</v>
      </c>
      <c r="M142" s="16">
        <v>5061</v>
      </c>
      <c r="O142" s="14" t="s">
        <v>92</v>
      </c>
      <c r="P142" s="14">
        <f t="shared" si="102"/>
        <v>2418</v>
      </c>
      <c r="Q142" s="14">
        <f t="shared" si="103"/>
        <v>2207</v>
      </c>
      <c r="R142" s="14">
        <f t="shared" si="104"/>
        <v>1195</v>
      </c>
      <c r="S142" s="14">
        <f t="shared" si="105"/>
        <v>570</v>
      </c>
      <c r="T142" s="14">
        <f t="shared" si="106"/>
        <v>441</v>
      </c>
      <c r="U142" s="14">
        <f t="shared" si="107"/>
        <v>210</v>
      </c>
      <c r="W142" s="14" t="s">
        <v>92</v>
      </c>
      <c r="X142" s="14">
        <f t="shared" si="108"/>
        <v>52014</v>
      </c>
      <c r="Y142" s="14">
        <f t="shared" si="109"/>
        <v>46953</v>
      </c>
      <c r="Z142" s="14">
        <f t="shared" si="110"/>
        <v>5230</v>
      </c>
      <c r="AA142" s="14">
        <f t="shared" si="111"/>
        <v>13525</v>
      </c>
      <c r="AB142" s="14">
        <f t="shared" si="112"/>
        <v>28198</v>
      </c>
      <c r="AC142" s="14">
        <f t="shared" si="113"/>
        <v>5061</v>
      </c>
    </row>
    <row r="143" spans="1:29" ht="13.5">
      <c r="A143" s="16" t="s">
        <v>19</v>
      </c>
      <c r="B143" s="16">
        <v>2135</v>
      </c>
      <c r="C143" s="16">
        <v>47393</v>
      </c>
      <c r="D143" s="16">
        <v>1941</v>
      </c>
      <c r="E143" s="16">
        <v>42945</v>
      </c>
      <c r="F143" s="16">
        <v>1037</v>
      </c>
      <c r="G143" s="16">
        <v>4758</v>
      </c>
      <c r="H143" s="16">
        <v>510</v>
      </c>
      <c r="I143" s="16">
        <v>12386</v>
      </c>
      <c r="J143" s="16">
        <v>395</v>
      </c>
      <c r="K143" s="16">
        <v>25801</v>
      </c>
      <c r="L143" s="16">
        <v>194</v>
      </c>
      <c r="M143" s="16">
        <v>4448</v>
      </c>
      <c r="O143" s="14" t="s">
        <v>93</v>
      </c>
      <c r="P143" s="14">
        <f t="shared" si="102"/>
        <v>2135</v>
      </c>
      <c r="Q143" s="14">
        <f t="shared" si="103"/>
        <v>1941</v>
      </c>
      <c r="R143" s="14">
        <f t="shared" si="104"/>
        <v>1037</v>
      </c>
      <c r="S143" s="14">
        <f t="shared" si="105"/>
        <v>510</v>
      </c>
      <c r="T143" s="14">
        <f t="shared" si="106"/>
        <v>395</v>
      </c>
      <c r="U143" s="14">
        <f t="shared" si="107"/>
        <v>194</v>
      </c>
      <c r="W143" s="14" t="s">
        <v>93</v>
      </c>
      <c r="X143" s="14">
        <f t="shared" si="108"/>
        <v>47393</v>
      </c>
      <c r="Y143" s="14">
        <f t="shared" si="109"/>
        <v>42945</v>
      </c>
      <c r="Z143" s="14">
        <f t="shared" si="110"/>
        <v>4758</v>
      </c>
      <c r="AA143" s="14">
        <f t="shared" si="111"/>
        <v>12386</v>
      </c>
      <c r="AB143" s="14">
        <f t="shared" si="112"/>
        <v>25801</v>
      </c>
      <c r="AC143" s="14">
        <f t="shared" si="113"/>
        <v>4448</v>
      </c>
    </row>
    <row r="144" spans="1:13" ht="13.5" hidden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</row>
    <row r="145" spans="1:29" ht="13.5">
      <c r="A145" s="15" t="s">
        <v>25</v>
      </c>
      <c r="B145" s="15">
        <v>2143</v>
      </c>
      <c r="C145" s="15">
        <v>44972</v>
      </c>
      <c r="D145" s="15">
        <v>1851</v>
      </c>
      <c r="E145" s="15">
        <v>38051</v>
      </c>
      <c r="F145" s="15">
        <v>980</v>
      </c>
      <c r="G145" s="15">
        <v>4498</v>
      </c>
      <c r="H145" s="15">
        <v>516</v>
      </c>
      <c r="I145" s="15">
        <v>11633</v>
      </c>
      <c r="J145" s="15">
        <v>355</v>
      </c>
      <c r="K145" s="15">
        <v>21920</v>
      </c>
      <c r="L145" s="15">
        <v>293</v>
      </c>
      <c r="M145" s="15">
        <v>6922</v>
      </c>
      <c r="O145" s="14" t="s">
        <v>64</v>
      </c>
      <c r="P145" s="14">
        <f aca="true" t="shared" si="114" ref="P145:P156">B145</f>
        <v>2143</v>
      </c>
      <c r="Q145" s="14">
        <f aca="true" t="shared" si="115" ref="Q145:Q156">D145</f>
        <v>1851</v>
      </c>
      <c r="R145" s="14">
        <f aca="true" t="shared" si="116" ref="R145:R156">F145</f>
        <v>980</v>
      </c>
      <c r="S145" s="14">
        <f aca="true" t="shared" si="117" ref="S145:S156">H145</f>
        <v>516</v>
      </c>
      <c r="T145" s="14">
        <f aca="true" t="shared" si="118" ref="T145:T156">J145</f>
        <v>355</v>
      </c>
      <c r="U145" s="14">
        <f aca="true" t="shared" si="119" ref="U145:U156">L145</f>
        <v>293</v>
      </c>
      <c r="W145" s="14" t="s">
        <v>64</v>
      </c>
      <c r="X145" s="14">
        <f aca="true" t="shared" si="120" ref="X145:X156">C145</f>
        <v>44972</v>
      </c>
      <c r="Y145" s="14">
        <f aca="true" t="shared" si="121" ref="Y145:Y156">E145</f>
        <v>38051</v>
      </c>
      <c r="Z145" s="14">
        <f aca="true" t="shared" si="122" ref="Z145:Z156">G145</f>
        <v>4498</v>
      </c>
      <c r="AA145" s="14">
        <f aca="true" t="shared" si="123" ref="AA145:AA156">I145</f>
        <v>11633</v>
      </c>
      <c r="AB145" s="14">
        <f aca="true" t="shared" si="124" ref="AB145:AB156">K145</f>
        <v>21920</v>
      </c>
      <c r="AC145" s="14">
        <f aca="true" t="shared" si="125" ref="AC145:AC156">M145</f>
        <v>6922</v>
      </c>
    </row>
    <row r="146" spans="1:29" ht="13.5">
      <c r="A146" s="16" t="s">
        <v>6</v>
      </c>
      <c r="B146" s="16">
        <v>2596</v>
      </c>
      <c r="C146" s="16">
        <v>49746</v>
      </c>
      <c r="D146" s="16">
        <v>2270</v>
      </c>
      <c r="E146" s="16">
        <v>42517</v>
      </c>
      <c r="F146" s="16">
        <v>1282</v>
      </c>
      <c r="G146" s="16">
        <v>6235</v>
      </c>
      <c r="H146" s="16">
        <v>563</v>
      </c>
      <c r="I146" s="16">
        <v>13137</v>
      </c>
      <c r="J146" s="16">
        <v>426</v>
      </c>
      <c r="K146" s="16">
        <v>23145</v>
      </c>
      <c r="L146" s="16">
        <v>326</v>
      </c>
      <c r="M146" s="16">
        <v>7229</v>
      </c>
      <c r="O146" s="14" t="s">
        <v>65</v>
      </c>
      <c r="P146" s="14">
        <f t="shared" si="114"/>
        <v>2596</v>
      </c>
      <c r="Q146" s="14">
        <f t="shared" si="115"/>
        <v>2270</v>
      </c>
      <c r="R146" s="14">
        <f t="shared" si="116"/>
        <v>1282</v>
      </c>
      <c r="S146" s="14">
        <f t="shared" si="117"/>
        <v>563</v>
      </c>
      <c r="T146" s="14">
        <f t="shared" si="118"/>
        <v>426</v>
      </c>
      <c r="U146" s="14">
        <f t="shared" si="119"/>
        <v>326</v>
      </c>
      <c r="W146" s="14" t="s">
        <v>65</v>
      </c>
      <c r="X146" s="14">
        <f t="shared" si="120"/>
        <v>49746</v>
      </c>
      <c r="Y146" s="14">
        <f t="shared" si="121"/>
        <v>42517</v>
      </c>
      <c r="Z146" s="14">
        <f t="shared" si="122"/>
        <v>6235</v>
      </c>
      <c r="AA146" s="14">
        <f t="shared" si="123"/>
        <v>13137</v>
      </c>
      <c r="AB146" s="14">
        <f t="shared" si="124"/>
        <v>23145</v>
      </c>
      <c r="AC146" s="14">
        <f t="shared" si="125"/>
        <v>7229</v>
      </c>
    </row>
    <row r="147" spans="1:29" ht="13.5">
      <c r="A147" s="16" t="s">
        <v>7</v>
      </c>
      <c r="B147" s="16">
        <v>2763</v>
      </c>
      <c r="C147" s="16">
        <v>54825</v>
      </c>
      <c r="D147" s="16">
        <v>2395</v>
      </c>
      <c r="E147" s="16">
        <v>46928</v>
      </c>
      <c r="F147" s="16">
        <v>1353</v>
      </c>
      <c r="G147" s="16">
        <v>5922</v>
      </c>
      <c r="H147" s="16">
        <v>624</v>
      </c>
      <c r="I147" s="16">
        <v>14914</v>
      </c>
      <c r="J147" s="16">
        <v>419</v>
      </c>
      <c r="K147" s="16">
        <v>26091</v>
      </c>
      <c r="L147" s="16">
        <v>368</v>
      </c>
      <c r="M147" s="16">
        <v>7897</v>
      </c>
      <c r="O147" s="14" t="s">
        <v>66</v>
      </c>
      <c r="P147" s="14">
        <f t="shared" si="114"/>
        <v>2763</v>
      </c>
      <c r="Q147" s="14">
        <f t="shared" si="115"/>
        <v>2395</v>
      </c>
      <c r="R147" s="14">
        <f t="shared" si="116"/>
        <v>1353</v>
      </c>
      <c r="S147" s="14">
        <f t="shared" si="117"/>
        <v>624</v>
      </c>
      <c r="T147" s="14">
        <f t="shared" si="118"/>
        <v>419</v>
      </c>
      <c r="U147" s="14">
        <f t="shared" si="119"/>
        <v>368</v>
      </c>
      <c r="W147" s="14" t="s">
        <v>66</v>
      </c>
      <c r="X147" s="14">
        <f t="shared" si="120"/>
        <v>54825</v>
      </c>
      <c r="Y147" s="14">
        <f t="shared" si="121"/>
        <v>46928</v>
      </c>
      <c r="Z147" s="14">
        <f t="shared" si="122"/>
        <v>5922</v>
      </c>
      <c r="AA147" s="14">
        <f t="shared" si="123"/>
        <v>14914</v>
      </c>
      <c r="AB147" s="14">
        <f t="shared" si="124"/>
        <v>26091</v>
      </c>
      <c r="AC147" s="14">
        <f t="shared" si="125"/>
        <v>7897</v>
      </c>
    </row>
    <row r="148" spans="1:29" ht="13.5">
      <c r="A148" s="16" t="s">
        <v>8</v>
      </c>
      <c r="B148" s="16">
        <v>2621</v>
      </c>
      <c r="C148" s="16">
        <v>53160</v>
      </c>
      <c r="D148" s="16">
        <v>2288</v>
      </c>
      <c r="E148" s="16">
        <v>44907</v>
      </c>
      <c r="F148" s="16">
        <v>1299</v>
      </c>
      <c r="G148" s="16">
        <v>5578</v>
      </c>
      <c r="H148" s="16">
        <v>567</v>
      </c>
      <c r="I148" s="16">
        <v>14070</v>
      </c>
      <c r="J148" s="16">
        <v>422</v>
      </c>
      <c r="K148" s="16">
        <v>25259</v>
      </c>
      <c r="L148" s="16">
        <v>333</v>
      </c>
      <c r="M148" s="16">
        <v>8253</v>
      </c>
      <c r="O148" s="14" t="s">
        <v>67</v>
      </c>
      <c r="P148" s="14">
        <f t="shared" si="114"/>
        <v>2621</v>
      </c>
      <c r="Q148" s="14">
        <f t="shared" si="115"/>
        <v>2288</v>
      </c>
      <c r="R148" s="14">
        <f t="shared" si="116"/>
        <v>1299</v>
      </c>
      <c r="S148" s="14">
        <f t="shared" si="117"/>
        <v>567</v>
      </c>
      <c r="T148" s="14">
        <f t="shared" si="118"/>
        <v>422</v>
      </c>
      <c r="U148" s="14">
        <f t="shared" si="119"/>
        <v>333</v>
      </c>
      <c r="W148" s="14" t="s">
        <v>67</v>
      </c>
      <c r="X148" s="14">
        <f t="shared" si="120"/>
        <v>53160</v>
      </c>
      <c r="Y148" s="14">
        <f t="shared" si="121"/>
        <v>44907</v>
      </c>
      <c r="Z148" s="14">
        <f t="shared" si="122"/>
        <v>5578</v>
      </c>
      <c r="AA148" s="14">
        <f t="shared" si="123"/>
        <v>14070</v>
      </c>
      <c r="AB148" s="14">
        <f t="shared" si="124"/>
        <v>25259</v>
      </c>
      <c r="AC148" s="14">
        <f t="shared" si="125"/>
        <v>8253</v>
      </c>
    </row>
    <row r="149" spans="1:29" ht="13.5">
      <c r="A149" s="16" t="s">
        <v>9</v>
      </c>
      <c r="B149" s="16">
        <v>2544</v>
      </c>
      <c r="C149" s="16">
        <v>52742</v>
      </c>
      <c r="D149" s="16">
        <v>2224</v>
      </c>
      <c r="E149" s="16">
        <v>44689</v>
      </c>
      <c r="F149" s="16">
        <v>1277</v>
      </c>
      <c r="G149" s="16">
        <v>5427</v>
      </c>
      <c r="H149" s="16">
        <v>555</v>
      </c>
      <c r="I149" s="16">
        <v>13461</v>
      </c>
      <c r="J149" s="16">
        <v>392</v>
      </c>
      <c r="K149" s="16">
        <v>25801</v>
      </c>
      <c r="L149" s="16">
        <v>320</v>
      </c>
      <c r="M149" s="16">
        <v>8053</v>
      </c>
      <c r="O149" s="14" t="s">
        <v>94</v>
      </c>
      <c r="P149" s="14">
        <f t="shared" si="114"/>
        <v>2544</v>
      </c>
      <c r="Q149" s="14">
        <f t="shared" si="115"/>
        <v>2224</v>
      </c>
      <c r="R149" s="14">
        <f t="shared" si="116"/>
        <v>1277</v>
      </c>
      <c r="S149" s="14">
        <f t="shared" si="117"/>
        <v>555</v>
      </c>
      <c r="T149" s="14">
        <f t="shared" si="118"/>
        <v>392</v>
      </c>
      <c r="U149" s="14">
        <f t="shared" si="119"/>
        <v>320</v>
      </c>
      <c r="W149" s="14" t="s">
        <v>94</v>
      </c>
      <c r="X149" s="14">
        <f t="shared" si="120"/>
        <v>52742</v>
      </c>
      <c r="Y149" s="14">
        <f t="shared" si="121"/>
        <v>44689</v>
      </c>
      <c r="Z149" s="14">
        <f t="shared" si="122"/>
        <v>5427</v>
      </c>
      <c r="AA149" s="14">
        <f t="shared" si="123"/>
        <v>13461</v>
      </c>
      <c r="AB149" s="14">
        <f t="shared" si="124"/>
        <v>25801</v>
      </c>
      <c r="AC149" s="14">
        <f t="shared" si="125"/>
        <v>8053</v>
      </c>
    </row>
    <row r="150" spans="1:29" ht="13.5">
      <c r="A150" s="16" t="s">
        <v>10</v>
      </c>
      <c r="B150" s="16">
        <v>2812</v>
      </c>
      <c r="C150" s="16">
        <v>58807</v>
      </c>
      <c r="D150" s="16">
        <v>2424</v>
      </c>
      <c r="E150" s="16">
        <v>49650</v>
      </c>
      <c r="F150" s="16">
        <v>1373</v>
      </c>
      <c r="G150" s="16">
        <v>5806</v>
      </c>
      <c r="H150" s="16">
        <v>610</v>
      </c>
      <c r="I150" s="16">
        <v>14623</v>
      </c>
      <c r="J150" s="16">
        <v>441</v>
      </c>
      <c r="K150" s="16">
        <v>29221</v>
      </c>
      <c r="L150" s="16">
        <v>388</v>
      </c>
      <c r="M150" s="16">
        <v>9157</v>
      </c>
      <c r="O150" s="14" t="s">
        <v>95</v>
      </c>
      <c r="P150" s="14">
        <f t="shared" si="114"/>
        <v>2812</v>
      </c>
      <c r="Q150" s="14">
        <f t="shared" si="115"/>
        <v>2424</v>
      </c>
      <c r="R150" s="14">
        <f t="shared" si="116"/>
        <v>1373</v>
      </c>
      <c r="S150" s="14">
        <f t="shared" si="117"/>
        <v>610</v>
      </c>
      <c r="T150" s="14">
        <f t="shared" si="118"/>
        <v>441</v>
      </c>
      <c r="U150" s="14">
        <f t="shared" si="119"/>
        <v>388</v>
      </c>
      <c r="W150" s="14" t="s">
        <v>95</v>
      </c>
      <c r="X150" s="14">
        <f t="shared" si="120"/>
        <v>58807</v>
      </c>
      <c r="Y150" s="14">
        <f t="shared" si="121"/>
        <v>49650</v>
      </c>
      <c r="Z150" s="14">
        <f t="shared" si="122"/>
        <v>5806</v>
      </c>
      <c r="AA150" s="14">
        <f t="shared" si="123"/>
        <v>14623</v>
      </c>
      <c r="AB150" s="14">
        <f t="shared" si="124"/>
        <v>29221</v>
      </c>
      <c r="AC150" s="14">
        <f t="shared" si="125"/>
        <v>9157</v>
      </c>
    </row>
    <row r="151" spans="1:29" ht="13.5">
      <c r="A151" s="16" t="s">
        <v>11</v>
      </c>
      <c r="B151" s="16">
        <v>2738</v>
      </c>
      <c r="C151" s="16">
        <v>56092</v>
      </c>
      <c r="D151" s="16">
        <v>2372</v>
      </c>
      <c r="E151" s="16">
        <v>47469</v>
      </c>
      <c r="F151" s="16">
        <v>1335</v>
      </c>
      <c r="G151" s="16">
        <v>5682</v>
      </c>
      <c r="H151" s="16">
        <v>580</v>
      </c>
      <c r="I151" s="16">
        <v>13742</v>
      </c>
      <c r="J151" s="16">
        <v>457</v>
      </c>
      <c r="K151" s="16">
        <v>28044</v>
      </c>
      <c r="L151" s="16">
        <v>366</v>
      </c>
      <c r="M151" s="16">
        <v>8624</v>
      </c>
      <c r="O151" s="14" t="s">
        <v>96</v>
      </c>
      <c r="P151" s="14">
        <f t="shared" si="114"/>
        <v>2738</v>
      </c>
      <c r="Q151" s="14">
        <f t="shared" si="115"/>
        <v>2372</v>
      </c>
      <c r="R151" s="14">
        <f t="shared" si="116"/>
        <v>1335</v>
      </c>
      <c r="S151" s="14">
        <f t="shared" si="117"/>
        <v>580</v>
      </c>
      <c r="T151" s="14">
        <f t="shared" si="118"/>
        <v>457</v>
      </c>
      <c r="U151" s="14">
        <f t="shared" si="119"/>
        <v>366</v>
      </c>
      <c r="W151" s="14" t="s">
        <v>96</v>
      </c>
      <c r="X151" s="14">
        <f t="shared" si="120"/>
        <v>56092</v>
      </c>
      <c r="Y151" s="14">
        <f t="shared" si="121"/>
        <v>47469</v>
      </c>
      <c r="Z151" s="14">
        <f t="shared" si="122"/>
        <v>5682</v>
      </c>
      <c r="AA151" s="14">
        <f t="shared" si="123"/>
        <v>13742</v>
      </c>
      <c r="AB151" s="14">
        <f t="shared" si="124"/>
        <v>28044</v>
      </c>
      <c r="AC151" s="14">
        <f t="shared" si="125"/>
        <v>8624</v>
      </c>
    </row>
    <row r="152" spans="1:29" ht="13.5">
      <c r="A152" s="16" t="s">
        <v>12</v>
      </c>
      <c r="B152" s="57">
        <v>2382</v>
      </c>
      <c r="C152" s="57">
        <v>51670</v>
      </c>
      <c r="D152" s="57">
        <v>2056</v>
      </c>
      <c r="E152" s="57">
        <v>43159</v>
      </c>
      <c r="F152" s="57">
        <v>1119</v>
      </c>
      <c r="G152" s="57">
        <v>4823</v>
      </c>
      <c r="H152" s="57">
        <v>542</v>
      </c>
      <c r="I152" s="57">
        <v>12479</v>
      </c>
      <c r="J152" s="57">
        <v>395</v>
      </c>
      <c r="K152" s="57">
        <v>25857</v>
      </c>
      <c r="L152" s="57">
        <v>326</v>
      </c>
      <c r="M152" s="57">
        <v>8511</v>
      </c>
      <c r="N152" s="18"/>
      <c r="O152" s="14" t="s">
        <v>97</v>
      </c>
      <c r="P152" s="14">
        <f t="shared" si="114"/>
        <v>2382</v>
      </c>
      <c r="Q152" s="14">
        <f t="shared" si="115"/>
        <v>2056</v>
      </c>
      <c r="R152" s="14">
        <f t="shared" si="116"/>
        <v>1119</v>
      </c>
      <c r="S152" s="14">
        <f t="shared" si="117"/>
        <v>542</v>
      </c>
      <c r="T152" s="14">
        <f t="shared" si="118"/>
        <v>395</v>
      </c>
      <c r="U152" s="14">
        <f t="shared" si="119"/>
        <v>326</v>
      </c>
      <c r="W152" s="14" t="s">
        <v>97</v>
      </c>
      <c r="X152" s="14">
        <f t="shared" si="120"/>
        <v>51670</v>
      </c>
      <c r="Y152" s="14">
        <f t="shared" si="121"/>
        <v>43159</v>
      </c>
      <c r="Z152" s="14">
        <f t="shared" si="122"/>
        <v>4823</v>
      </c>
      <c r="AA152" s="14">
        <f t="shared" si="123"/>
        <v>12479</v>
      </c>
      <c r="AB152" s="14">
        <f t="shared" si="124"/>
        <v>25857</v>
      </c>
      <c r="AC152" s="14">
        <f t="shared" si="125"/>
        <v>8511</v>
      </c>
    </row>
    <row r="153" spans="1:29" ht="13.5">
      <c r="A153" s="16" t="s">
        <v>13</v>
      </c>
      <c r="B153" s="16">
        <v>2600</v>
      </c>
      <c r="C153" s="16">
        <v>60004</v>
      </c>
      <c r="D153" s="16">
        <v>2230</v>
      </c>
      <c r="E153" s="16">
        <v>50623</v>
      </c>
      <c r="F153" s="16">
        <v>1193</v>
      </c>
      <c r="G153" s="16">
        <v>5151</v>
      </c>
      <c r="H153" s="16">
        <v>567</v>
      </c>
      <c r="I153" s="16">
        <v>16011</v>
      </c>
      <c r="J153" s="16">
        <v>470</v>
      </c>
      <c r="K153" s="16">
        <v>29461</v>
      </c>
      <c r="L153" s="16">
        <v>370</v>
      </c>
      <c r="M153" s="16">
        <v>9381</v>
      </c>
      <c r="O153" s="14" t="s">
        <v>98</v>
      </c>
      <c r="P153" s="14">
        <f t="shared" si="114"/>
        <v>2600</v>
      </c>
      <c r="Q153" s="14">
        <f t="shared" si="115"/>
        <v>2230</v>
      </c>
      <c r="R153" s="14">
        <f t="shared" si="116"/>
        <v>1193</v>
      </c>
      <c r="S153" s="14">
        <f t="shared" si="117"/>
        <v>567</v>
      </c>
      <c r="T153" s="14">
        <f t="shared" si="118"/>
        <v>470</v>
      </c>
      <c r="U153" s="14">
        <f t="shared" si="119"/>
        <v>370</v>
      </c>
      <c r="W153" s="14" t="s">
        <v>98</v>
      </c>
      <c r="X153" s="14">
        <f t="shared" si="120"/>
        <v>60004</v>
      </c>
      <c r="Y153" s="14">
        <f t="shared" si="121"/>
        <v>50623</v>
      </c>
      <c r="Z153" s="14">
        <f t="shared" si="122"/>
        <v>5151</v>
      </c>
      <c r="AA153" s="14">
        <f t="shared" si="123"/>
        <v>16011</v>
      </c>
      <c r="AB153" s="14">
        <f t="shared" si="124"/>
        <v>29461</v>
      </c>
      <c r="AC153" s="14">
        <f t="shared" si="125"/>
        <v>9381</v>
      </c>
    </row>
    <row r="154" spans="1:29" ht="13.5">
      <c r="A154" s="16" t="s">
        <v>17</v>
      </c>
      <c r="B154" s="16">
        <v>2619</v>
      </c>
      <c r="C154" s="16">
        <v>63550</v>
      </c>
      <c r="D154" s="16">
        <v>2260</v>
      </c>
      <c r="E154" s="16">
        <v>53770</v>
      </c>
      <c r="F154" s="16">
        <v>1204</v>
      </c>
      <c r="G154" s="16">
        <v>5020</v>
      </c>
      <c r="H154" s="16">
        <v>582</v>
      </c>
      <c r="I154" s="16">
        <v>15876</v>
      </c>
      <c r="J154" s="16">
        <v>473</v>
      </c>
      <c r="K154" s="16">
        <v>32873</v>
      </c>
      <c r="L154" s="16">
        <v>359</v>
      </c>
      <c r="M154" s="16">
        <v>9780</v>
      </c>
      <c r="O154" s="14" t="s">
        <v>99</v>
      </c>
      <c r="P154" s="14">
        <f t="shared" si="114"/>
        <v>2619</v>
      </c>
      <c r="Q154" s="14">
        <f t="shared" si="115"/>
        <v>2260</v>
      </c>
      <c r="R154" s="14">
        <f t="shared" si="116"/>
        <v>1204</v>
      </c>
      <c r="S154" s="14">
        <f t="shared" si="117"/>
        <v>582</v>
      </c>
      <c r="T154" s="14">
        <f t="shared" si="118"/>
        <v>473</v>
      </c>
      <c r="U154" s="14">
        <f t="shared" si="119"/>
        <v>359</v>
      </c>
      <c r="W154" s="14" t="s">
        <v>99</v>
      </c>
      <c r="X154" s="14">
        <f t="shared" si="120"/>
        <v>63550</v>
      </c>
      <c r="Y154" s="14">
        <f t="shared" si="121"/>
        <v>53770</v>
      </c>
      <c r="Z154" s="14">
        <f t="shared" si="122"/>
        <v>5020</v>
      </c>
      <c r="AA154" s="14">
        <f t="shared" si="123"/>
        <v>15876</v>
      </c>
      <c r="AB154" s="14">
        <f t="shared" si="124"/>
        <v>32873</v>
      </c>
      <c r="AC154" s="14">
        <f t="shared" si="125"/>
        <v>9780</v>
      </c>
    </row>
    <row r="155" spans="1:29" ht="13.5">
      <c r="A155" s="16" t="s">
        <v>18</v>
      </c>
      <c r="B155" s="16">
        <v>2603</v>
      </c>
      <c r="C155" s="16">
        <v>62603</v>
      </c>
      <c r="D155" s="16">
        <v>2241</v>
      </c>
      <c r="E155" s="16">
        <v>52943</v>
      </c>
      <c r="F155" s="16">
        <v>1162</v>
      </c>
      <c r="G155" s="16">
        <v>4949</v>
      </c>
      <c r="H155" s="16">
        <v>589</v>
      </c>
      <c r="I155" s="16">
        <v>16714</v>
      </c>
      <c r="J155" s="16">
        <v>490</v>
      </c>
      <c r="K155" s="16">
        <v>31281</v>
      </c>
      <c r="L155" s="16">
        <v>361</v>
      </c>
      <c r="M155" s="16">
        <v>9660</v>
      </c>
      <c r="O155" s="14" t="s">
        <v>100</v>
      </c>
      <c r="P155" s="14">
        <f t="shared" si="114"/>
        <v>2603</v>
      </c>
      <c r="Q155" s="14">
        <f t="shared" si="115"/>
        <v>2241</v>
      </c>
      <c r="R155" s="14">
        <f t="shared" si="116"/>
        <v>1162</v>
      </c>
      <c r="S155" s="14">
        <f t="shared" si="117"/>
        <v>589</v>
      </c>
      <c r="T155" s="14">
        <f t="shared" si="118"/>
        <v>490</v>
      </c>
      <c r="U155" s="14">
        <f t="shared" si="119"/>
        <v>361</v>
      </c>
      <c r="W155" s="14" t="s">
        <v>100</v>
      </c>
      <c r="X155" s="14">
        <f t="shared" si="120"/>
        <v>62603</v>
      </c>
      <c r="Y155" s="14">
        <f t="shared" si="121"/>
        <v>52943</v>
      </c>
      <c r="Z155" s="14">
        <f t="shared" si="122"/>
        <v>4949</v>
      </c>
      <c r="AA155" s="14">
        <f t="shared" si="123"/>
        <v>16714</v>
      </c>
      <c r="AB155" s="14">
        <f t="shared" si="124"/>
        <v>31281</v>
      </c>
      <c r="AC155" s="14">
        <f t="shared" si="125"/>
        <v>9660</v>
      </c>
    </row>
    <row r="156" spans="1:29" ht="13.5">
      <c r="A156" s="16" t="s">
        <v>19</v>
      </c>
      <c r="B156" s="16">
        <v>2405</v>
      </c>
      <c r="C156" s="16">
        <v>59357</v>
      </c>
      <c r="D156" s="16">
        <v>2052</v>
      </c>
      <c r="E156" s="16">
        <v>49902</v>
      </c>
      <c r="F156" s="16">
        <v>1061</v>
      </c>
      <c r="G156" s="16">
        <v>4529</v>
      </c>
      <c r="H156" s="16">
        <v>538</v>
      </c>
      <c r="I156" s="16">
        <v>14819</v>
      </c>
      <c r="J156" s="16">
        <v>453</v>
      </c>
      <c r="K156" s="16">
        <v>30554</v>
      </c>
      <c r="L156" s="16">
        <v>353</v>
      </c>
      <c r="M156" s="16">
        <v>9456</v>
      </c>
      <c r="O156" s="14" t="s">
        <v>101</v>
      </c>
      <c r="P156" s="14">
        <f t="shared" si="114"/>
        <v>2405</v>
      </c>
      <c r="Q156" s="14">
        <f t="shared" si="115"/>
        <v>2052</v>
      </c>
      <c r="R156" s="14">
        <f t="shared" si="116"/>
        <v>1061</v>
      </c>
      <c r="S156" s="14">
        <f t="shared" si="117"/>
        <v>538</v>
      </c>
      <c r="T156" s="14">
        <f t="shared" si="118"/>
        <v>453</v>
      </c>
      <c r="U156" s="14">
        <f t="shared" si="119"/>
        <v>353</v>
      </c>
      <c r="W156" s="14" t="s">
        <v>101</v>
      </c>
      <c r="X156" s="14">
        <f t="shared" si="120"/>
        <v>59357</v>
      </c>
      <c r="Y156" s="14">
        <f t="shared" si="121"/>
        <v>49902</v>
      </c>
      <c r="Z156" s="14">
        <f t="shared" si="122"/>
        <v>4529</v>
      </c>
      <c r="AA156" s="14">
        <f t="shared" si="123"/>
        <v>14819</v>
      </c>
      <c r="AB156" s="14">
        <f t="shared" si="124"/>
        <v>30554</v>
      </c>
      <c r="AC156" s="14">
        <f t="shared" si="125"/>
        <v>9456</v>
      </c>
    </row>
    <row r="157" spans="1:13" ht="13.5" hidden="1">
      <c r="A157" s="57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</row>
    <row r="158" spans="1:29" ht="13.5">
      <c r="A158" s="16" t="s">
        <v>26</v>
      </c>
      <c r="B158" s="16">
        <v>2153</v>
      </c>
      <c r="C158" s="16">
        <v>50087</v>
      </c>
      <c r="D158" s="16">
        <v>1821</v>
      </c>
      <c r="E158" s="16">
        <v>41578</v>
      </c>
      <c r="F158" s="16">
        <v>898</v>
      </c>
      <c r="G158" s="16">
        <v>3653</v>
      </c>
      <c r="H158" s="16">
        <v>509</v>
      </c>
      <c r="I158" s="16">
        <v>11560</v>
      </c>
      <c r="J158" s="16">
        <v>414</v>
      </c>
      <c r="K158" s="16">
        <v>26364</v>
      </c>
      <c r="L158" s="16">
        <v>332</v>
      </c>
      <c r="M158" s="16">
        <v>8510</v>
      </c>
      <c r="O158" s="14" t="s">
        <v>68</v>
      </c>
      <c r="P158" s="14">
        <f aca="true" t="shared" si="126" ref="P158:P169">B158</f>
        <v>2153</v>
      </c>
      <c r="Q158" s="14">
        <f aca="true" t="shared" si="127" ref="Q158:Q169">D158</f>
        <v>1821</v>
      </c>
      <c r="R158" s="14">
        <f aca="true" t="shared" si="128" ref="R158:R169">F158</f>
        <v>898</v>
      </c>
      <c r="S158" s="14">
        <f aca="true" t="shared" si="129" ref="S158:S169">H158</f>
        <v>509</v>
      </c>
      <c r="T158" s="14">
        <f aca="true" t="shared" si="130" ref="T158:T169">J158</f>
        <v>414</v>
      </c>
      <c r="U158" s="14">
        <f aca="true" t="shared" si="131" ref="U158:U169">L158</f>
        <v>332</v>
      </c>
      <c r="W158" s="14" t="s">
        <v>68</v>
      </c>
      <c r="X158" s="14">
        <f aca="true" t="shared" si="132" ref="X158:X169">C158</f>
        <v>50087</v>
      </c>
      <c r="Y158" s="14">
        <f aca="true" t="shared" si="133" ref="Y158:Y169">E158</f>
        <v>41578</v>
      </c>
      <c r="Z158" s="14">
        <f aca="true" t="shared" si="134" ref="Z158:Z169">G158</f>
        <v>3653</v>
      </c>
      <c r="AA158" s="14">
        <f aca="true" t="shared" si="135" ref="AA158:AA169">I158</f>
        <v>11560</v>
      </c>
      <c r="AB158" s="14">
        <f aca="true" t="shared" si="136" ref="AB158:AB169">K158</f>
        <v>26364</v>
      </c>
      <c r="AC158" s="14">
        <f aca="true" t="shared" si="137" ref="AC158:AC169">M158</f>
        <v>8510</v>
      </c>
    </row>
    <row r="159" spans="1:29" ht="13.5">
      <c r="A159" s="16" t="s">
        <v>6</v>
      </c>
      <c r="B159" s="16">
        <v>2465</v>
      </c>
      <c r="C159" s="16">
        <v>56436</v>
      </c>
      <c r="D159" s="16">
        <v>2115</v>
      </c>
      <c r="E159" s="16">
        <v>47443</v>
      </c>
      <c r="F159" s="16">
        <v>1135</v>
      </c>
      <c r="G159" s="16">
        <v>4923</v>
      </c>
      <c r="H159" s="16">
        <v>550</v>
      </c>
      <c r="I159" s="16">
        <v>13524</v>
      </c>
      <c r="J159" s="16">
        <v>430</v>
      </c>
      <c r="K159" s="16">
        <v>28996</v>
      </c>
      <c r="L159" s="16">
        <v>350</v>
      </c>
      <c r="M159" s="16">
        <v>8993</v>
      </c>
      <c r="O159" s="14" t="s">
        <v>69</v>
      </c>
      <c r="P159" s="14">
        <f t="shared" si="126"/>
        <v>2465</v>
      </c>
      <c r="Q159" s="14">
        <f t="shared" si="127"/>
        <v>2115</v>
      </c>
      <c r="R159" s="14">
        <f t="shared" si="128"/>
        <v>1135</v>
      </c>
      <c r="S159" s="14">
        <f t="shared" si="129"/>
        <v>550</v>
      </c>
      <c r="T159" s="14">
        <f t="shared" si="130"/>
        <v>430</v>
      </c>
      <c r="U159" s="14">
        <f t="shared" si="131"/>
        <v>350</v>
      </c>
      <c r="W159" s="14" t="s">
        <v>69</v>
      </c>
      <c r="X159" s="14">
        <f t="shared" si="132"/>
        <v>56436</v>
      </c>
      <c r="Y159" s="14">
        <f t="shared" si="133"/>
        <v>47443</v>
      </c>
      <c r="Z159" s="14">
        <f t="shared" si="134"/>
        <v>4923</v>
      </c>
      <c r="AA159" s="14">
        <f t="shared" si="135"/>
        <v>13524</v>
      </c>
      <c r="AB159" s="14">
        <f t="shared" si="136"/>
        <v>28996</v>
      </c>
      <c r="AC159" s="14">
        <f t="shared" si="137"/>
        <v>8993</v>
      </c>
    </row>
    <row r="160" spans="1:29" ht="13.5">
      <c r="A160" s="16" t="s">
        <v>7</v>
      </c>
      <c r="B160" s="16">
        <v>2481</v>
      </c>
      <c r="C160" s="16">
        <v>56499</v>
      </c>
      <c r="D160" s="16">
        <v>2117</v>
      </c>
      <c r="E160" s="16">
        <v>47336</v>
      </c>
      <c r="F160" s="16">
        <v>1155</v>
      </c>
      <c r="G160" s="16">
        <v>4014</v>
      </c>
      <c r="H160" s="16">
        <v>541</v>
      </c>
      <c r="I160" s="16">
        <v>14239</v>
      </c>
      <c r="J160" s="16">
        <v>421</v>
      </c>
      <c r="K160" s="16">
        <v>29082</v>
      </c>
      <c r="L160" s="16">
        <v>364</v>
      </c>
      <c r="M160" s="16">
        <v>9163</v>
      </c>
      <c r="O160" s="14" t="s">
        <v>70</v>
      </c>
      <c r="P160" s="14">
        <f t="shared" si="126"/>
        <v>2481</v>
      </c>
      <c r="Q160" s="14">
        <f t="shared" si="127"/>
        <v>2117</v>
      </c>
      <c r="R160" s="14">
        <f t="shared" si="128"/>
        <v>1155</v>
      </c>
      <c r="S160" s="14">
        <f t="shared" si="129"/>
        <v>541</v>
      </c>
      <c r="T160" s="14">
        <f t="shared" si="130"/>
        <v>421</v>
      </c>
      <c r="U160" s="14">
        <f t="shared" si="131"/>
        <v>364</v>
      </c>
      <c r="W160" s="14" t="s">
        <v>70</v>
      </c>
      <c r="X160" s="14">
        <f t="shared" si="132"/>
        <v>56499</v>
      </c>
      <c r="Y160" s="14">
        <f t="shared" si="133"/>
        <v>47336</v>
      </c>
      <c r="Z160" s="14">
        <f t="shared" si="134"/>
        <v>4014</v>
      </c>
      <c r="AA160" s="14">
        <f t="shared" si="135"/>
        <v>14239</v>
      </c>
      <c r="AB160" s="14">
        <f t="shared" si="136"/>
        <v>29082</v>
      </c>
      <c r="AC160" s="14">
        <f t="shared" si="137"/>
        <v>9163</v>
      </c>
    </row>
    <row r="161" spans="1:29" ht="13.5">
      <c r="A161" s="16" t="s">
        <v>8</v>
      </c>
      <c r="B161" s="16">
        <v>2464</v>
      </c>
      <c r="C161" s="16">
        <v>59065</v>
      </c>
      <c r="D161" s="16">
        <v>2100</v>
      </c>
      <c r="E161" s="16">
        <v>49862</v>
      </c>
      <c r="F161" s="16">
        <v>1132</v>
      </c>
      <c r="G161" s="16">
        <v>5136</v>
      </c>
      <c r="H161" s="16">
        <v>524</v>
      </c>
      <c r="I161" s="16">
        <v>12064</v>
      </c>
      <c r="J161" s="16">
        <v>444</v>
      </c>
      <c r="K161" s="16">
        <v>32662</v>
      </c>
      <c r="L161" s="16">
        <v>364</v>
      </c>
      <c r="M161" s="16">
        <v>9203</v>
      </c>
      <c r="O161" s="14" t="s">
        <v>71</v>
      </c>
      <c r="P161" s="14">
        <f t="shared" si="126"/>
        <v>2464</v>
      </c>
      <c r="Q161" s="14">
        <f t="shared" si="127"/>
        <v>2100</v>
      </c>
      <c r="R161" s="14">
        <f t="shared" si="128"/>
        <v>1132</v>
      </c>
      <c r="S161" s="14">
        <f t="shared" si="129"/>
        <v>524</v>
      </c>
      <c r="T161" s="14">
        <f t="shared" si="130"/>
        <v>444</v>
      </c>
      <c r="U161" s="14">
        <f t="shared" si="131"/>
        <v>364</v>
      </c>
      <c r="W161" s="14" t="s">
        <v>71</v>
      </c>
      <c r="X161" s="14">
        <f t="shared" si="132"/>
        <v>59065</v>
      </c>
      <c r="Y161" s="14">
        <f t="shared" si="133"/>
        <v>49862</v>
      </c>
      <c r="Z161" s="14">
        <f t="shared" si="134"/>
        <v>5136</v>
      </c>
      <c r="AA161" s="14">
        <f t="shared" si="135"/>
        <v>12064</v>
      </c>
      <c r="AB161" s="14">
        <f t="shared" si="136"/>
        <v>32662</v>
      </c>
      <c r="AC161" s="14">
        <f t="shared" si="137"/>
        <v>9203</v>
      </c>
    </row>
    <row r="162" spans="1:29" ht="13.5">
      <c r="A162" s="16" t="s">
        <v>9</v>
      </c>
      <c r="B162" s="16">
        <v>2450</v>
      </c>
      <c r="C162" s="16">
        <v>55273</v>
      </c>
      <c r="D162" s="16">
        <v>2098</v>
      </c>
      <c r="E162" s="16">
        <v>46026</v>
      </c>
      <c r="F162" s="16">
        <v>1157</v>
      </c>
      <c r="G162" s="16">
        <v>5143</v>
      </c>
      <c r="H162" s="16">
        <v>493</v>
      </c>
      <c r="I162" s="16">
        <v>11929</v>
      </c>
      <c r="J162" s="16">
        <v>449</v>
      </c>
      <c r="K162" s="16">
        <v>28954</v>
      </c>
      <c r="L162" s="16">
        <v>352</v>
      </c>
      <c r="M162" s="16">
        <v>9247</v>
      </c>
      <c r="O162" s="14" t="s">
        <v>102</v>
      </c>
      <c r="P162" s="14">
        <f t="shared" si="126"/>
        <v>2450</v>
      </c>
      <c r="Q162" s="14">
        <f t="shared" si="127"/>
        <v>2098</v>
      </c>
      <c r="R162" s="14">
        <f t="shared" si="128"/>
        <v>1157</v>
      </c>
      <c r="S162" s="14">
        <f t="shared" si="129"/>
        <v>493</v>
      </c>
      <c r="T162" s="14">
        <f t="shared" si="130"/>
        <v>449</v>
      </c>
      <c r="U162" s="14">
        <f t="shared" si="131"/>
        <v>352</v>
      </c>
      <c r="W162" s="14" t="s">
        <v>102</v>
      </c>
      <c r="X162" s="14">
        <f t="shared" si="132"/>
        <v>55273</v>
      </c>
      <c r="Y162" s="14">
        <f t="shared" si="133"/>
        <v>46026</v>
      </c>
      <c r="Z162" s="14">
        <f t="shared" si="134"/>
        <v>5143</v>
      </c>
      <c r="AA162" s="14">
        <f t="shared" si="135"/>
        <v>11929</v>
      </c>
      <c r="AB162" s="14">
        <f t="shared" si="136"/>
        <v>28954</v>
      </c>
      <c r="AC162" s="14">
        <f t="shared" si="137"/>
        <v>9247</v>
      </c>
    </row>
    <row r="163" spans="1:29" ht="13.5">
      <c r="A163" s="16" t="s">
        <v>10</v>
      </c>
      <c r="B163" s="16">
        <v>2561</v>
      </c>
      <c r="C163" s="16">
        <v>62316</v>
      </c>
      <c r="D163" s="16">
        <v>2182</v>
      </c>
      <c r="E163" s="16">
        <v>52543</v>
      </c>
      <c r="F163" s="16">
        <v>1199</v>
      </c>
      <c r="G163" s="16">
        <v>5477</v>
      </c>
      <c r="H163" s="16">
        <v>509</v>
      </c>
      <c r="I163" s="16">
        <v>12914</v>
      </c>
      <c r="J163" s="16">
        <v>475</v>
      </c>
      <c r="K163" s="16">
        <v>34152</v>
      </c>
      <c r="L163" s="16">
        <v>379</v>
      </c>
      <c r="M163" s="16">
        <v>9773</v>
      </c>
      <c r="O163" s="14" t="s">
        <v>103</v>
      </c>
      <c r="P163" s="14">
        <f t="shared" si="126"/>
        <v>2561</v>
      </c>
      <c r="Q163" s="14">
        <f t="shared" si="127"/>
        <v>2182</v>
      </c>
      <c r="R163" s="14">
        <f t="shared" si="128"/>
        <v>1199</v>
      </c>
      <c r="S163" s="14">
        <f t="shared" si="129"/>
        <v>509</v>
      </c>
      <c r="T163" s="14">
        <f t="shared" si="130"/>
        <v>475</v>
      </c>
      <c r="U163" s="14">
        <f t="shared" si="131"/>
        <v>379</v>
      </c>
      <c r="W163" s="14" t="s">
        <v>103</v>
      </c>
      <c r="X163" s="14">
        <f t="shared" si="132"/>
        <v>62316</v>
      </c>
      <c r="Y163" s="14">
        <f t="shared" si="133"/>
        <v>52543</v>
      </c>
      <c r="Z163" s="14">
        <f t="shared" si="134"/>
        <v>5477</v>
      </c>
      <c r="AA163" s="14">
        <f t="shared" si="135"/>
        <v>12914</v>
      </c>
      <c r="AB163" s="14">
        <f t="shared" si="136"/>
        <v>34152</v>
      </c>
      <c r="AC163" s="14">
        <f t="shared" si="137"/>
        <v>9773</v>
      </c>
    </row>
    <row r="164" spans="1:29" ht="13.5">
      <c r="A164" s="16" t="s">
        <v>11</v>
      </c>
      <c r="B164" s="16">
        <v>2817</v>
      </c>
      <c r="C164" s="16">
        <v>64856</v>
      </c>
      <c r="D164" s="16">
        <v>2412</v>
      </c>
      <c r="E164" s="16">
        <v>54443</v>
      </c>
      <c r="F164" s="16">
        <v>1344</v>
      </c>
      <c r="G164" s="16">
        <v>6042</v>
      </c>
      <c r="H164" s="16">
        <v>564</v>
      </c>
      <c r="I164" s="16">
        <v>13588</v>
      </c>
      <c r="J164" s="16">
        <v>504</v>
      </c>
      <c r="K164" s="16">
        <v>34813</v>
      </c>
      <c r="L164" s="16">
        <v>406</v>
      </c>
      <c r="M164" s="16">
        <v>10413</v>
      </c>
      <c r="O164" s="14" t="s">
        <v>104</v>
      </c>
      <c r="P164" s="14">
        <f t="shared" si="126"/>
        <v>2817</v>
      </c>
      <c r="Q164" s="14">
        <f t="shared" si="127"/>
        <v>2412</v>
      </c>
      <c r="R164" s="14">
        <f t="shared" si="128"/>
        <v>1344</v>
      </c>
      <c r="S164" s="14">
        <f t="shared" si="129"/>
        <v>564</v>
      </c>
      <c r="T164" s="14">
        <f t="shared" si="130"/>
        <v>504</v>
      </c>
      <c r="U164" s="14">
        <f t="shared" si="131"/>
        <v>406</v>
      </c>
      <c r="W164" s="14" t="s">
        <v>104</v>
      </c>
      <c r="X164" s="14">
        <f t="shared" si="132"/>
        <v>64856</v>
      </c>
      <c r="Y164" s="14">
        <f t="shared" si="133"/>
        <v>54443</v>
      </c>
      <c r="Z164" s="14">
        <f t="shared" si="134"/>
        <v>6042</v>
      </c>
      <c r="AA164" s="14">
        <f t="shared" si="135"/>
        <v>13588</v>
      </c>
      <c r="AB164" s="14">
        <f t="shared" si="136"/>
        <v>34813</v>
      </c>
      <c r="AC164" s="14">
        <f t="shared" si="137"/>
        <v>10413</v>
      </c>
    </row>
    <row r="165" spans="1:29" ht="13.5">
      <c r="A165" s="16" t="s">
        <v>12</v>
      </c>
      <c r="B165" s="16">
        <v>2418</v>
      </c>
      <c r="C165" s="16">
        <v>55004</v>
      </c>
      <c r="D165" s="16">
        <v>2081</v>
      </c>
      <c r="E165" s="16">
        <v>45876</v>
      </c>
      <c r="F165" s="16">
        <v>1150</v>
      </c>
      <c r="G165" s="16">
        <v>5087</v>
      </c>
      <c r="H165" s="16">
        <v>494</v>
      </c>
      <c r="I165" s="16">
        <v>12230</v>
      </c>
      <c r="J165" s="16">
        <v>436</v>
      </c>
      <c r="K165" s="16">
        <v>28560</v>
      </c>
      <c r="L165" s="16">
        <v>338</v>
      </c>
      <c r="M165" s="16">
        <v>9128</v>
      </c>
      <c r="O165" s="14" t="s">
        <v>105</v>
      </c>
      <c r="P165" s="14">
        <f t="shared" si="126"/>
        <v>2418</v>
      </c>
      <c r="Q165" s="14">
        <f t="shared" si="127"/>
        <v>2081</v>
      </c>
      <c r="R165" s="14">
        <f t="shared" si="128"/>
        <v>1150</v>
      </c>
      <c r="S165" s="14">
        <f t="shared" si="129"/>
        <v>494</v>
      </c>
      <c r="T165" s="14">
        <f t="shared" si="130"/>
        <v>436</v>
      </c>
      <c r="U165" s="14">
        <f t="shared" si="131"/>
        <v>338</v>
      </c>
      <c r="W165" s="14" t="s">
        <v>105</v>
      </c>
      <c r="X165" s="14">
        <f t="shared" si="132"/>
        <v>55004</v>
      </c>
      <c r="Y165" s="14">
        <f t="shared" si="133"/>
        <v>45876</v>
      </c>
      <c r="Z165" s="14">
        <f t="shared" si="134"/>
        <v>5087</v>
      </c>
      <c r="AA165" s="14">
        <f t="shared" si="135"/>
        <v>12230</v>
      </c>
      <c r="AB165" s="14">
        <f t="shared" si="136"/>
        <v>28560</v>
      </c>
      <c r="AC165" s="14">
        <f t="shared" si="137"/>
        <v>9128</v>
      </c>
    </row>
    <row r="166" spans="1:29" ht="13.5">
      <c r="A166" s="16" t="s">
        <v>13</v>
      </c>
      <c r="B166" s="16">
        <v>2688</v>
      </c>
      <c r="C166" s="16">
        <v>64655</v>
      </c>
      <c r="D166" s="16">
        <v>2314</v>
      </c>
      <c r="E166" s="16">
        <v>55166</v>
      </c>
      <c r="F166" s="16">
        <v>1258</v>
      </c>
      <c r="G166" s="16">
        <v>5661</v>
      </c>
      <c r="H166" s="16">
        <v>558</v>
      </c>
      <c r="I166" s="16">
        <v>13653</v>
      </c>
      <c r="J166" s="16">
        <v>498</v>
      </c>
      <c r="K166" s="16">
        <v>35851</v>
      </c>
      <c r="L166" s="16">
        <v>373</v>
      </c>
      <c r="M166" s="16">
        <v>9489</v>
      </c>
      <c r="O166" s="14" t="s">
        <v>106</v>
      </c>
      <c r="P166" s="14">
        <f t="shared" si="126"/>
        <v>2688</v>
      </c>
      <c r="Q166" s="14">
        <f t="shared" si="127"/>
        <v>2314</v>
      </c>
      <c r="R166" s="14">
        <f t="shared" si="128"/>
        <v>1258</v>
      </c>
      <c r="S166" s="14">
        <f t="shared" si="129"/>
        <v>558</v>
      </c>
      <c r="T166" s="14">
        <f t="shared" si="130"/>
        <v>498</v>
      </c>
      <c r="U166" s="14">
        <f t="shared" si="131"/>
        <v>373</v>
      </c>
      <c r="W166" s="14" t="s">
        <v>106</v>
      </c>
      <c r="X166" s="14">
        <f t="shared" si="132"/>
        <v>64655</v>
      </c>
      <c r="Y166" s="14">
        <f t="shared" si="133"/>
        <v>55166</v>
      </c>
      <c r="Z166" s="14">
        <f t="shared" si="134"/>
        <v>5661</v>
      </c>
      <c r="AA166" s="14">
        <f t="shared" si="135"/>
        <v>13653</v>
      </c>
      <c r="AB166" s="14">
        <f t="shared" si="136"/>
        <v>35851</v>
      </c>
      <c r="AC166" s="14">
        <f t="shared" si="137"/>
        <v>9489</v>
      </c>
    </row>
    <row r="167" spans="1:29" ht="13.5">
      <c r="A167" s="16" t="s">
        <v>17</v>
      </c>
      <c r="B167" s="16">
        <v>2770</v>
      </c>
      <c r="C167" s="16">
        <v>65195</v>
      </c>
      <c r="D167" s="16">
        <v>2371</v>
      </c>
      <c r="E167" s="16">
        <v>54678</v>
      </c>
      <c r="F167" s="16">
        <v>1278</v>
      </c>
      <c r="G167" s="16">
        <v>5575</v>
      </c>
      <c r="H167" s="16">
        <v>589</v>
      </c>
      <c r="I167" s="16">
        <v>13974</v>
      </c>
      <c r="J167" s="16">
        <v>504</v>
      </c>
      <c r="K167" s="16">
        <v>35128</v>
      </c>
      <c r="L167" s="16">
        <v>400</v>
      </c>
      <c r="M167" s="16">
        <v>10517</v>
      </c>
      <c r="O167" s="14" t="s">
        <v>107</v>
      </c>
      <c r="P167" s="14">
        <f t="shared" si="126"/>
        <v>2770</v>
      </c>
      <c r="Q167" s="14">
        <f t="shared" si="127"/>
        <v>2371</v>
      </c>
      <c r="R167" s="14">
        <f t="shared" si="128"/>
        <v>1278</v>
      </c>
      <c r="S167" s="14">
        <f t="shared" si="129"/>
        <v>589</v>
      </c>
      <c r="T167" s="14">
        <f t="shared" si="130"/>
        <v>504</v>
      </c>
      <c r="U167" s="14">
        <f t="shared" si="131"/>
        <v>400</v>
      </c>
      <c r="W167" s="14" t="s">
        <v>107</v>
      </c>
      <c r="X167" s="14">
        <f t="shared" si="132"/>
        <v>65195</v>
      </c>
      <c r="Y167" s="14">
        <f t="shared" si="133"/>
        <v>54678</v>
      </c>
      <c r="Z167" s="14">
        <f t="shared" si="134"/>
        <v>5575</v>
      </c>
      <c r="AA167" s="14">
        <f t="shared" si="135"/>
        <v>13974</v>
      </c>
      <c r="AB167" s="14">
        <f t="shared" si="136"/>
        <v>35128</v>
      </c>
      <c r="AC167" s="14">
        <f t="shared" si="137"/>
        <v>10517</v>
      </c>
    </row>
    <row r="168" spans="1:29" ht="13.5">
      <c r="A168" s="16" t="s">
        <v>18</v>
      </c>
      <c r="B168" s="16">
        <v>2742</v>
      </c>
      <c r="C168" s="16">
        <v>67380</v>
      </c>
      <c r="D168" s="16">
        <v>2334</v>
      </c>
      <c r="E168" s="16">
        <v>56738</v>
      </c>
      <c r="F168" s="16">
        <v>1225</v>
      </c>
      <c r="G168" s="16">
        <v>5594</v>
      </c>
      <c r="H168" s="16">
        <v>604</v>
      </c>
      <c r="I168" s="16">
        <v>14684</v>
      </c>
      <c r="J168" s="16">
        <v>505</v>
      </c>
      <c r="K168" s="16">
        <v>36459</v>
      </c>
      <c r="L168" s="16">
        <v>408</v>
      </c>
      <c r="M168" s="16">
        <v>10643</v>
      </c>
      <c r="O168" s="14" t="s">
        <v>108</v>
      </c>
      <c r="P168" s="14">
        <f t="shared" si="126"/>
        <v>2742</v>
      </c>
      <c r="Q168" s="14">
        <f t="shared" si="127"/>
        <v>2334</v>
      </c>
      <c r="R168" s="14">
        <f t="shared" si="128"/>
        <v>1225</v>
      </c>
      <c r="S168" s="14">
        <f t="shared" si="129"/>
        <v>604</v>
      </c>
      <c r="T168" s="14">
        <f t="shared" si="130"/>
        <v>505</v>
      </c>
      <c r="U168" s="14">
        <f t="shared" si="131"/>
        <v>408</v>
      </c>
      <c r="W168" s="14" t="s">
        <v>108</v>
      </c>
      <c r="X168" s="14">
        <f t="shared" si="132"/>
        <v>67380</v>
      </c>
      <c r="Y168" s="14">
        <f t="shared" si="133"/>
        <v>56738</v>
      </c>
      <c r="Z168" s="14">
        <f t="shared" si="134"/>
        <v>5594</v>
      </c>
      <c r="AA168" s="14">
        <f t="shared" si="135"/>
        <v>14684</v>
      </c>
      <c r="AB168" s="14">
        <f t="shared" si="136"/>
        <v>36459</v>
      </c>
      <c r="AC168" s="14">
        <f t="shared" si="137"/>
        <v>10643</v>
      </c>
    </row>
    <row r="169" spans="1:29" ht="13.5">
      <c r="A169" s="16" t="s">
        <v>19</v>
      </c>
      <c r="B169" s="16">
        <v>2655</v>
      </c>
      <c r="C169" s="16">
        <v>65905</v>
      </c>
      <c r="D169" s="16">
        <v>2244</v>
      </c>
      <c r="E169" s="16">
        <v>55375</v>
      </c>
      <c r="F169" s="16">
        <v>1192</v>
      </c>
      <c r="G169" s="16">
        <v>5421</v>
      </c>
      <c r="H169" s="16">
        <v>563</v>
      </c>
      <c r="I169" s="16">
        <v>13671</v>
      </c>
      <c r="J169" s="16">
        <v>490</v>
      </c>
      <c r="K169" s="16">
        <v>36283</v>
      </c>
      <c r="L169" s="16">
        <v>411</v>
      </c>
      <c r="M169" s="16">
        <v>10529</v>
      </c>
      <c r="O169" s="14" t="s">
        <v>109</v>
      </c>
      <c r="P169" s="14">
        <f t="shared" si="126"/>
        <v>2655</v>
      </c>
      <c r="Q169" s="14">
        <f t="shared" si="127"/>
        <v>2244</v>
      </c>
      <c r="R169" s="14">
        <f t="shared" si="128"/>
        <v>1192</v>
      </c>
      <c r="S169" s="14">
        <f t="shared" si="129"/>
        <v>563</v>
      </c>
      <c r="T169" s="14">
        <f t="shared" si="130"/>
        <v>490</v>
      </c>
      <c r="U169" s="14">
        <f t="shared" si="131"/>
        <v>411</v>
      </c>
      <c r="W169" s="14" t="s">
        <v>109</v>
      </c>
      <c r="X169" s="14">
        <f t="shared" si="132"/>
        <v>65905</v>
      </c>
      <c r="Y169" s="14">
        <f t="shared" si="133"/>
        <v>55375</v>
      </c>
      <c r="Z169" s="14">
        <f t="shared" si="134"/>
        <v>5421</v>
      </c>
      <c r="AA169" s="14">
        <f t="shared" si="135"/>
        <v>13671</v>
      </c>
      <c r="AB169" s="14">
        <f t="shared" si="136"/>
        <v>36283</v>
      </c>
      <c r="AC169" s="14">
        <f t="shared" si="137"/>
        <v>10529</v>
      </c>
    </row>
    <row r="170" spans="1:29" ht="13.5" hidden="1">
      <c r="A170" s="57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O170" s="14" t="s">
        <v>317</v>
      </c>
      <c r="P170" s="14" t="s">
        <v>134</v>
      </c>
      <c r="Q170" s="14" t="s">
        <v>136</v>
      </c>
      <c r="R170" s="14" t="s">
        <v>137</v>
      </c>
      <c r="S170" s="14" t="s">
        <v>138</v>
      </c>
      <c r="T170" s="14" t="s">
        <v>139</v>
      </c>
      <c r="U170" s="14" t="s">
        <v>84</v>
      </c>
      <c r="V170" s="14" t="s">
        <v>140</v>
      </c>
      <c r="W170" s="14" t="s">
        <v>317</v>
      </c>
      <c r="X170" s="14" t="s">
        <v>134</v>
      </c>
      <c r="Y170" s="14" t="s">
        <v>136</v>
      </c>
      <c r="Z170" s="14" t="s">
        <v>137</v>
      </c>
      <c r="AA170" s="14" t="s">
        <v>138</v>
      </c>
      <c r="AB170" s="14" t="s">
        <v>139</v>
      </c>
      <c r="AC170" s="14" t="s">
        <v>84</v>
      </c>
    </row>
    <row r="171" spans="1:29" ht="13.5">
      <c r="A171" s="16" t="s">
        <v>27</v>
      </c>
      <c r="B171" s="16">
        <v>2801</v>
      </c>
      <c r="C171" s="16">
        <v>62922</v>
      </c>
      <c r="D171" s="16">
        <v>2366</v>
      </c>
      <c r="E171" s="16">
        <v>51451</v>
      </c>
      <c r="F171" s="16">
        <v>1264</v>
      </c>
      <c r="G171" s="16">
        <v>5615</v>
      </c>
      <c r="H171" s="16">
        <v>641</v>
      </c>
      <c r="I171" s="16">
        <v>14101</v>
      </c>
      <c r="J171" s="16">
        <v>461</v>
      </c>
      <c r="K171" s="16">
        <v>31734</v>
      </c>
      <c r="L171" s="16">
        <v>435</v>
      </c>
      <c r="M171" s="16">
        <v>11472</v>
      </c>
      <c r="O171" s="14" t="s">
        <v>110</v>
      </c>
      <c r="P171" s="14">
        <f aca="true" t="shared" si="138" ref="P171:P182">B171</f>
        <v>2801</v>
      </c>
      <c r="Q171" s="14">
        <f aca="true" t="shared" si="139" ref="Q171:Q182">D171</f>
        <v>2366</v>
      </c>
      <c r="R171" s="14">
        <f aca="true" t="shared" si="140" ref="R171:R182">F171</f>
        <v>1264</v>
      </c>
      <c r="S171" s="14">
        <f aca="true" t="shared" si="141" ref="S171:S182">H171</f>
        <v>641</v>
      </c>
      <c r="T171" s="14">
        <f aca="true" t="shared" si="142" ref="T171:T182">J171</f>
        <v>461</v>
      </c>
      <c r="U171" s="14">
        <f aca="true" t="shared" si="143" ref="U171:U182">L171</f>
        <v>435</v>
      </c>
      <c r="W171" s="14" t="s">
        <v>110</v>
      </c>
      <c r="X171" s="14">
        <f aca="true" t="shared" si="144" ref="X171:X182">C171</f>
        <v>62922</v>
      </c>
      <c r="Y171" s="14">
        <f aca="true" t="shared" si="145" ref="Y171:Y182">E171</f>
        <v>51451</v>
      </c>
      <c r="Z171" s="14">
        <f aca="true" t="shared" si="146" ref="Z171:Z182">G171</f>
        <v>5615</v>
      </c>
      <c r="AA171" s="14">
        <f aca="true" t="shared" si="147" ref="AA171:AA182">I171</f>
        <v>14101</v>
      </c>
      <c r="AB171" s="14">
        <f aca="true" t="shared" si="148" ref="AB171:AB182">K171</f>
        <v>31734</v>
      </c>
      <c r="AC171" s="14">
        <f aca="true" t="shared" si="149" ref="AC171:AC182">M171</f>
        <v>11472</v>
      </c>
    </row>
    <row r="172" spans="1:29" ht="13.5">
      <c r="A172" s="16" t="s">
        <v>6</v>
      </c>
      <c r="B172" s="16">
        <v>3023</v>
      </c>
      <c r="C172" s="16">
        <v>68597</v>
      </c>
      <c r="D172" s="16">
        <v>2566</v>
      </c>
      <c r="E172" s="16">
        <v>57222</v>
      </c>
      <c r="F172" s="16">
        <v>1377</v>
      </c>
      <c r="G172" s="16">
        <v>6139</v>
      </c>
      <c r="H172" s="16">
        <v>682</v>
      </c>
      <c r="I172" s="16">
        <v>15403</v>
      </c>
      <c r="J172" s="16">
        <v>508</v>
      </c>
      <c r="K172" s="16">
        <v>35680</v>
      </c>
      <c r="L172" s="16">
        <v>456</v>
      </c>
      <c r="M172" s="16">
        <v>11375</v>
      </c>
      <c r="O172" s="14" t="s">
        <v>111</v>
      </c>
      <c r="P172" s="14">
        <f t="shared" si="138"/>
        <v>3023</v>
      </c>
      <c r="Q172" s="14">
        <f t="shared" si="139"/>
        <v>2566</v>
      </c>
      <c r="R172" s="14">
        <f t="shared" si="140"/>
        <v>1377</v>
      </c>
      <c r="S172" s="14">
        <f t="shared" si="141"/>
        <v>682</v>
      </c>
      <c r="T172" s="14">
        <f t="shared" si="142"/>
        <v>508</v>
      </c>
      <c r="U172" s="14">
        <f t="shared" si="143"/>
        <v>456</v>
      </c>
      <c r="W172" s="14" t="s">
        <v>111</v>
      </c>
      <c r="X172" s="14">
        <f t="shared" si="144"/>
        <v>68597</v>
      </c>
      <c r="Y172" s="14">
        <f t="shared" si="145"/>
        <v>57222</v>
      </c>
      <c r="Z172" s="14">
        <f t="shared" si="146"/>
        <v>6139</v>
      </c>
      <c r="AA172" s="14">
        <f t="shared" si="147"/>
        <v>15403</v>
      </c>
      <c r="AB172" s="14">
        <f t="shared" si="148"/>
        <v>35680</v>
      </c>
      <c r="AC172" s="14">
        <f t="shared" si="149"/>
        <v>11375</v>
      </c>
    </row>
    <row r="173" spans="1:29" ht="13.5">
      <c r="A173" s="16" t="s">
        <v>7</v>
      </c>
      <c r="B173" s="16">
        <v>3285</v>
      </c>
      <c r="C173" s="16">
        <v>75483</v>
      </c>
      <c r="D173" s="16">
        <v>2775</v>
      </c>
      <c r="E173" s="16">
        <v>63063</v>
      </c>
      <c r="F173" s="16">
        <v>1514</v>
      </c>
      <c r="G173" s="16">
        <v>6836</v>
      </c>
      <c r="H173" s="16">
        <v>725</v>
      </c>
      <c r="I173" s="16">
        <v>16750</v>
      </c>
      <c r="J173" s="16">
        <v>536</v>
      </c>
      <c r="K173" s="16">
        <v>39477</v>
      </c>
      <c r="L173" s="16">
        <v>510</v>
      </c>
      <c r="M173" s="16">
        <v>12420</v>
      </c>
      <c r="O173" s="14" t="s">
        <v>112</v>
      </c>
      <c r="P173" s="14">
        <f t="shared" si="138"/>
        <v>3285</v>
      </c>
      <c r="Q173" s="14">
        <f t="shared" si="139"/>
        <v>2775</v>
      </c>
      <c r="R173" s="14">
        <f t="shared" si="140"/>
        <v>1514</v>
      </c>
      <c r="S173" s="14">
        <f t="shared" si="141"/>
        <v>725</v>
      </c>
      <c r="T173" s="14">
        <f t="shared" si="142"/>
        <v>536</v>
      </c>
      <c r="U173" s="14">
        <f t="shared" si="143"/>
        <v>510</v>
      </c>
      <c r="W173" s="14" t="s">
        <v>112</v>
      </c>
      <c r="X173" s="14">
        <f t="shared" si="144"/>
        <v>75483</v>
      </c>
      <c r="Y173" s="14">
        <f t="shared" si="145"/>
        <v>63063</v>
      </c>
      <c r="Z173" s="14">
        <f t="shared" si="146"/>
        <v>6836</v>
      </c>
      <c r="AA173" s="14">
        <f t="shared" si="147"/>
        <v>16750</v>
      </c>
      <c r="AB173" s="14">
        <f t="shared" si="148"/>
        <v>39477</v>
      </c>
      <c r="AC173" s="14">
        <f t="shared" si="149"/>
        <v>12420</v>
      </c>
    </row>
    <row r="174" spans="1:29" ht="13.5">
      <c r="A174" s="16" t="s">
        <v>8</v>
      </c>
      <c r="B174" s="16">
        <v>3155</v>
      </c>
      <c r="C174" s="16">
        <v>72292</v>
      </c>
      <c r="D174" s="16">
        <v>2627</v>
      </c>
      <c r="E174" s="16">
        <v>59680</v>
      </c>
      <c r="F174" s="16">
        <v>1419</v>
      </c>
      <c r="G174" s="16">
        <v>6217</v>
      </c>
      <c r="H174" s="16">
        <v>695</v>
      </c>
      <c r="I174" s="16">
        <v>15179</v>
      </c>
      <c r="J174" s="16">
        <v>513</v>
      </c>
      <c r="K174" s="16">
        <v>38284</v>
      </c>
      <c r="L174" s="16">
        <v>527</v>
      </c>
      <c r="M174" s="16">
        <v>12612</v>
      </c>
      <c r="O174" s="14" t="s">
        <v>113</v>
      </c>
      <c r="P174" s="14">
        <f t="shared" si="138"/>
        <v>3155</v>
      </c>
      <c r="Q174" s="14">
        <f t="shared" si="139"/>
        <v>2627</v>
      </c>
      <c r="R174" s="14">
        <f t="shared" si="140"/>
        <v>1419</v>
      </c>
      <c r="S174" s="14">
        <f t="shared" si="141"/>
        <v>695</v>
      </c>
      <c r="T174" s="14">
        <f t="shared" si="142"/>
        <v>513</v>
      </c>
      <c r="U174" s="14">
        <f t="shared" si="143"/>
        <v>527</v>
      </c>
      <c r="W174" s="14" t="s">
        <v>113</v>
      </c>
      <c r="X174" s="14">
        <f t="shared" si="144"/>
        <v>72292</v>
      </c>
      <c r="Y174" s="14">
        <f t="shared" si="145"/>
        <v>59680</v>
      </c>
      <c r="Z174" s="14">
        <f t="shared" si="146"/>
        <v>6217</v>
      </c>
      <c r="AA174" s="14">
        <f t="shared" si="147"/>
        <v>15179</v>
      </c>
      <c r="AB174" s="14">
        <f t="shared" si="148"/>
        <v>38284</v>
      </c>
      <c r="AC174" s="14">
        <f t="shared" si="149"/>
        <v>12612</v>
      </c>
    </row>
    <row r="175" spans="1:29" ht="13.5">
      <c r="A175" s="16" t="s">
        <v>9</v>
      </c>
      <c r="B175" s="16">
        <v>3217</v>
      </c>
      <c r="C175" s="16">
        <v>69557</v>
      </c>
      <c r="D175" s="16">
        <v>2662</v>
      </c>
      <c r="E175" s="16">
        <v>57409</v>
      </c>
      <c r="F175" s="16">
        <v>1475</v>
      </c>
      <c r="G175" s="16">
        <v>6291</v>
      </c>
      <c r="H175" s="16">
        <v>695</v>
      </c>
      <c r="I175" s="16">
        <v>15073</v>
      </c>
      <c r="J175" s="16">
        <v>492</v>
      </c>
      <c r="K175" s="16">
        <v>36045</v>
      </c>
      <c r="L175" s="16">
        <v>555</v>
      </c>
      <c r="M175" s="16">
        <v>12147</v>
      </c>
      <c r="O175" s="14" t="s">
        <v>114</v>
      </c>
      <c r="P175" s="14">
        <f t="shared" si="138"/>
        <v>3217</v>
      </c>
      <c r="Q175" s="14">
        <f t="shared" si="139"/>
        <v>2662</v>
      </c>
      <c r="R175" s="14">
        <f t="shared" si="140"/>
        <v>1475</v>
      </c>
      <c r="S175" s="14">
        <f t="shared" si="141"/>
        <v>695</v>
      </c>
      <c r="T175" s="14">
        <f t="shared" si="142"/>
        <v>492</v>
      </c>
      <c r="U175" s="14">
        <f t="shared" si="143"/>
        <v>555</v>
      </c>
      <c r="W175" s="14" t="s">
        <v>114</v>
      </c>
      <c r="X175" s="14">
        <f t="shared" si="144"/>
        <v>69557</v>
      </c>
      <c r="Y175" s="14">
        <f t="shared" si="145"/>
        <v>57409</v>
      </c>
      <c r="Z175" s="14">
        <f t="shared" si="146"/>
        <v>6291</v>
      </c>
      <c r="AA175" s="14">
        <f t="shared" si="147"/>
        <v>15073</v>
      </c>
      <c r="AB175" s="14">
        <f t="shared" si="148"/>
        <v>36045</v>
      </c>
      <c r="AC175" s="14">
        <f t="shared" si="149"/>
        <v>12147</v>
      </c>
    </row>
    <row r="176" spans="1:29" ht="13.5">
      <c r="A176" s="16" t="s">
        <v>10</v>
      </c>
      <c r="B176" s="16">
        <v>3320</v>
      </c>
      <c r="C176" s="16">
        <v>76313</v>
      </c>
      <c r="D176" s="16">
        <v>2785</v>
      </c>
      <c r="E176" s="16">
        <v>64535</v>
      </c>
      <c r="F176" s="16">
        <v>1541</v>
      </c>
      <c r="G176" s="16">
        <v>6489</v>
      </c>
      <c r="H176" s="16">
        <v>712</v>
      </c>
      <c r="I176" s="16">
        <v>16261</v>
      </c>
      <c r="J176" s="16">
        <v>532</v>
      </c>
      <c r="K176" s="16">
        <v>41786</v>
      </c>
      <c r="L176" s="16">
        <v>536</v>
      </c>
      <c r="M176" s="16">
        <v>11778</v>
      </c>
      <c r="O176" s="14" t="s">
        <v>115</v>
      </c>
      <c r="P176" s="14">
        <f t="shared" si="138"/>
        <v>3320</v>
      </c>
      <c r="Q176" s="14">
        <f t="shared" si="139"/>
        <v>2785</v>
      </c>
      <c r="R176" s="14">
        <f t="shared" si="140"/>
        <v>1541</v>
      </c>
      <c r="S176" s="14">
        <f t="shared" si="141"/>
        <v>712</v>
      </c>
      <c r="T176" s="14">
        <f t="shared" si="142"/>
        <v>532</v>
      </c>
      <c r="U176" s="14">
        <f t="shared" si="143"/>
        <v>536</v>
      </c>
      <c r="W176" s="14" t="s">
        <v>115</v>
      </c>
      <c r="X176" s="14">
        <f t="shared" si="144"/>
        <v>76313</v>
      </c>
      <c r="Y176" s="14">
        <f t="shared" si="145"/>
        <v>64535</v>
      </c>
      <c r="Z176" s="14">
        <f t="shared" si="146"/>
        <v>6489</v>
      </c>
      <c r="AA176" s="14">
        <f t="shared" si="147"/>
        <v>16261</v>
      </c>
      <c r="AB176" s="14">
        <f t="shared" si="148"/>
        <v>41786</v>
      </c>
      <c r="AC176" s="14">
        <f t="shared" si="149"/>
        <v>11778</v>
      </c>
    </row>
    <row r="177" spans="1:29" ht="13.5">
      <c r="A177" s="16" t="s">
        <v>11</v>
      </c>
      <c r="B177" s="16">
        <v>3503</v>
      </c>
      <c r="C177" s="16">
        <v>77835</v>
      </c>
      <c r="D177" s="16">
        <v>2921</v>
      </c>
      <c r="E177" s="16">
        <v>65289</v>
      </c>
      <c r="F177" s="16">
        <v>1628</v>
      </c>
      <c r="G177" s="16">
        <v>6855</v>
      </c>
      <c r="H177" s="16">
        <v>742</v>
      </c>
      <c r="I177" s="16">
        <v>16698</v>
      </c>
      <c r="J177" s="16">
        <v>550</v>
      </c>
      <c r="K177" s="16">
        <v>41736</v>
      </c>
      <c r="L177" s="16">
        <v>582</v>
      </c>
      <c r="M177" s="16">
        <v>12546</v>
      </c>
      <c r="O177" s="14" t="s">
        <v>116</v>
      </c>
      <c r="P177" s="14">
        <f t="shared" si="138"/>
        <v>3503</v>
      </c>
      <c r="Q177" s="14">
        <f t="shared" si="139"/>
        <v>2921</v>
      </c>
      <c r="R177" s="14">
        <f t="shared" si="140"/>
        <v>1628</v>
      </c>
      <c r="S177" s="14">
        <f t="shared" si="141"/>
        <v>742</v>
      </c>
      <c r="T177" s="14">
        <f t="shared" si="142"/>
        <v>550</v>
      </c>
      <c r="U177" s="14">
        <f t="shared" si="143"/>
        <v>582</v>
      </c>
      <c r="W177" s="14" t="s">
        <v>116</v>
      </c>
      <c r="X177" s="14">
        <f t="shared" si="144"/>
        <v>77835</v>
      </c>
      <c r="Y177" s="14">
        <f t="shared" si="145"/>
        <v>65289</v>
      </c>
      <c r="Z177" s="14">
        <f t="shared" si="146"/>
        <v>6855</v>
      </c>
      <c r="AA177" s="14">
        <f t="shared" si="147"/>
        <v>16698</v>
      </c>
      <c r="AB177" s="14">
        <f t="shared" si="148"/>
        <v>41736</v>
      </c>
      <c r="AC177" s="14">
        <f t="shared" si="149"/>
        <v>12546</v>
      </c>
    </row>
    <row r="178" spans="1:29" ht="13.5">
      <c r="A178" s="16" t="s">
        <v>12</v>
      </c>
      <c r="B178" s="16">
        <v>3030</v>
      </c>
      <c r="C178" s="16">
        <v>67725</v>
      </c>
      <c r="D178" s="16">
        <v>2576</v>
      </c>
      <c r="E178" s="16">
        <v>56837</v>
      </c>
      <c r="F178" s="16">
        <v>1337</v>
      </c>
      <c r="G178" s="16">
        <v>5462</v>
      </c>
      <c r="H178" s="16">
        <v>730</v>
      </c>
      <c r="I178" s="16">
        <v>15124</v>
      </c>
      <c r="J178" s="16">
        <v>509</v>
      </c>
      <c r="K178" s="16">
        <v>36251</v>
      </c>
      <c r="L178" s="16">
        <v>454</v>
      </c>
      <c r="M178" s="16">
        <v>10888</v>
      </c>
      <c r="O178" s="14" t="s">
        <v>117</v>
      </c>
      <c r="P178" s="14">
        <f t="shared" si="138"/>
        <v>3030</v>
      </c>
      <c r="Q178" s="14">
        <f t="shared" si="139"/>
        <v>2576</v>
      </c>
      <c r="R178" s="14">
        <f t="shared" si="140"/>
        <v>1337</v>
      </c>
      <c r="S178" s="14">
        <f t="shared" si="141"/>
        <v>730</v>
      </c>
      <c r="T178" s="14">
        <f t="shared" si="142"/>
        <v>509</v>
      </c>
      <c r="U178" s="14">
        <f t="shared" si="143"/>
        <v>454</v>
      </c>
      <c r="W178" s="14" t="s">
        <v>117</v>
      </c>
      <c r="X178" s="14">
        <f t="shared" si="144"/>
        <v>67725</v>
      </c>
      <c r="Y178" s="14">
        <f t="shared" si="145"/>
        <v>56837</v>
      </c>
      <c r="Z178" s="14">
        <f t="shared" si="146"/>
        <v>5462</v>
      </c>
      <c r="AA178" s="14">
        <f t="shared" si="147"/>
        <v>15124</v>
      </c>
      <c r="AB178" s="14">
        <f t="shared" si="148"/>
        <v>36251</v>
      </c>
      <c r="AC178" s="14">
        <f t="shared" si="149"/>
        <v>10888</v>
      </c>
    </row>
    <row r="179" spans="1:29" ht="13.5">
      <c r="A179" s="16" t="s">
        <v>13</v>
      </c>
      <c r="B179" s="16">
        <v>3293</v>
      </c>
      <c r="C179" s="16">
        <v>79017</v>
      </c>
      <c r="D179" s="16">
        <v>2749</v>
      </c>
      <c r="E179" s="16">
        <v>66910</v>
      </c>
      <c r="F179" s="16">
        <v>1470</v>
      </c>
      <c r="G179" s="16">
        <v>6266</v>
      </c>
      <c r="H179" s="16">
        <v>736</v>
      </c>
      <c r="I179" s="16">
        <v>18051</v>
      </c>
      <c r="J179" s="16">
        <v>543</v>
      </c>
      <c r="K179" s="16">
        <v>42594</v>
      </c>
      <c r="L179" s="16">
        <v>544</v>
      </c>
      <c r="M179" s="16">
        <v>12107</v>
      </c>
      <c r="O179" s="14" t="s">
        <v>118</v>
      </c>
      <c r="P179" s="14">
        <f t="shared" si="138"/>
        <v>3293</v>
      </c>
      <c r="Q179" s="14">
        <f t="shared" si="139"/>
        <v>2749</v>
      </c>
      <c r="R179" s="14">
        <f t="shared" si="140"/>
        <v>1470</v>
      </c>
      <c r="S179" s="14">
        <f t="shared" si="141"/>
        <v>736</v>
      </c>
      <c r="T179" s="14">
        <f t="shared" si="142"/>
        <v>543</v>
      </c>
      <c r="U179" s="14">
        <f t="shared" si="143"/>
        <v>544</v>
      </c>
      <c r="W179" s="14" t="s">
        <v>118</v>
      </c>
      <c r="X179" s="14">
        <f t="shared" si="144"/>
        <v>79017</v>
      </c>
      <c r="Y179" s="14">
        <f t="shared" si="145"/>
        <v>66910</v>
      </c>
      <c r="Z179" s="14">
        <f t="shared" si="146"/>
        <v>6266</v>
      </c>
      <c r="AA179" s="14">
        <f t="shared" si="147"/>
        <v>18051</v>
      </c>
      <c r="AB179" s="14">
        <f t="shared" si="148"/>
        <v>42594</v>
      </c>
      <c r="AC179" s="14">
        <f t="shared" si="149"/>
        <v>12107</v>
      </c>
    </row>
    <row r="180" spans="1:29" ht="13.5">
      <c r="A180" s="16" t="s">
        <v>17</v>
      </c>
      <c r="B180" s="16">
        <v>3456</v>
      </c>
      <c r="C180" s="16">
        <v>77941</v>
      </c>
      <c r="D180" s="16">
        <v>2888</v>
      </c>
      <c r="E180" s="16">
        <v>65185</v>
      </c>
      <c r="F180" s="16">
        <v>1543</v>
      </c>
      <c r="G180" s="16">
        <v>6596</v>
      </c>
      <c r="H180" s="16">
        <v>771</v>
      </c>
      <c r="I180" s="16">
        <v>18241</v>
      </c>
      <c r="J180" s="16">
        <v>573</v>
      </c>
      <c r="K180" s="16">
        <v>40347</v>
      </c>
      <c r="L180" s="16">
        <v>568</v>
      </c>
      <c r="M180" s="16">
        <v>12756</v>
      </c>
      <c r="O180" s="14" t="s">
        <v>119</v>
      </c>
      <c r="P180" s="14">
        <f t="shared" si="138"/>
        <v>3456</v>
      </c>
      <c r="Q180" s="14">
        <f t="shared" si="139"/>
        <v>2888</v>
      </c>
      <c r="R180" s="14">
        <f t="shared" si="140"/>
        <v>1543</v>
      </c>
      <c r="S180" s="14">
        <f t="shared" si="141"/>
        <v>771</v>
      </c>
      <c r="T180" s="14">
        <f t="shared" si="142"/>
        <v>573</v>
      </c>
      <c r="U180" s="14">
        <f t="shared" si="143"/>
        <v>568</v>
      </c>
      <c r="W180" s="14" t="s">
        <v>119</v>
      </c>
      <c r="X180" s="14">
        <f t="shared" si="144"/>
        <v>77941</v>
      </c>
      <c r="Y180" s="14">
        <f t="shared" si="145"/>
        <v>65185</v>
      </c>
      <c r="Z180" s="14">
        <f t="shared" si="146"/>
        <v>6596</v>
      </c>
      <c r="AA180" s="14">
        <f t="shared" si="147"/>
        <v>18241</v>
      </c>
      <c r="AB180" s="14">
        <f t="shared" si="148"/>
        <v>40347</v>
      </c>
      <c r="AC180" s="14">
        <f t="shared" si="149"/>
        <v>12756</v>
      </c>
    </row>
    <row r="181" spans="1:29" ht="13.5">
      <c r="A181" s="16" t="s">
        <v>18</v>
      </c>
      <c r="B181" s="16">
        <v>3162</v>
      </c>
      <c r="C181" s="16">
        <v>74442</v>
      </c>
      <c r="D181" s="16">
        <v>2623</v>
      </c>
      <c r="E181" s="16">
        <v>62776</v>
      </c>
      <c r="F181" s="16">
        <v>1371</v>
      </c>
      <c r="G181" s="16">
        <v>5522</v>
      </c>
      <c r="H181" s="16">
        <v>707</v>
      </c>
      <c r="I181" s="16">
        <v>17311</v>
      </c>
      <c r="J181" s="16">
        <v>546</v>
      </c>
      <c r="K181" s="16">
        <v>39943</v>
      </c>
      <c r="L181" s="16">
        <v>538</v>
      </c>
      <c r="M181" s="16">
        <v>11666</v>
      </c>
      <c r="O181" s="14" t="s">
        <v>120</v>
      </c>
      <c r="P181" s="14">
        <f t="shared" si="138"/>
        <v>3162</v>
      </c>
      <c r="Q181" s="14">
        <f t="shared" si="139"/>
        <v>2623</v>
      </c>
      <c r="R181" s="14">
        <f t="shared" si="140"/>
        <v>1371</v>
      </c>
      <c r="S181" s="14">
        <f t="shared" si="141"/>
        <v>707</v>
      </c>
      <c r="T181" s="14">
        <f t="shared" si="142"/>
        <v>546</v>
      </c>
      <c r="U181" s="14">
        <f t="shared" si="143"/>
        <v>538</v>
      </c>
      <c r="W181" s="14" t="s">
        <v>120</v>
      </c>
      <c r="X181" s="14">
        <f t="shared" si="144"/>
        <v>74442</v>
      </c>
      <c r="Y181" s="14">
        <f t="shared" si="145"/>
        <v>62776</v>
      </c>
      <c r="Z181" s="14">
        <f t="shared" si="146"/>
        <v>5522</v>
      </c>
      <c r="AA181" s="14">
        <f t="shared" si="147"/>
        <v>17311</v>
      </c>
      <c r="AB181" s="14">
        <f t="shared" si="148"/>
        <v>39943</v>
      </c>
      <c r="AC181" s="14">
        <f t="shared" si="149"/>
        <v>11666</v>
      </c>
    </row>
    <row r="182" spans="1:29" ht="13.5">
      <c r="A182" s="16" t="s">
        <v>19</v>
      </c>
      <c r="B182" s="16">
        <v>3102</v>
      </c>
      <c r="C182" s="16">
        <v>75383</v>
      </c>
      <c r="D182" s="16">
        <v>2525</v>
      </c>
      <c r="E182" s="16">
        <v>63626</v>
      </c>
      <c r="F182" s="16">
        <v>1322</v>
      </c>
      <c r="G182" s="16">
        <v>5303</v>
      </c>
      <c r="H182" s="16">
        <v>652</v>
      </c>
      <c r="I182" s="16">
        <v>16243</v>
      </c>
      <c r="J182" s="16">
        <v>552</v>
      </c>
      <c r="K182" s="16">
        <v>42080</v>
      </c>
      <c r="L182" s="16">
        <v>577</v>
      </c>
      <c r="M182" s="16">
        <v>11757</v>
      </c>
      <c r="O182" s="14" t="s">
        <v>121</v>
      </c>
      <c r="P182" s="14">
        <f t="shared" si="138"/>
        <v>3102</v>
      </c>
      <c r="Q182" s="14">
        <f t="shared" si="139"/>
        <v>2525</v>
      </c>
      <c r="R182" s="14">
        <f t="shared" si="140"/>
        <v>1322</v>
      </c>
      <c r="S182" s="14">
        <f t="shared" si="141"/>
        <v>652</v>
      </c>
      <c r="T182" s="14">
        <f t="shared" si="142"/>
        <v>552</v>
      </c>
      <c r="U182" s="14">
        <f t="shared" si="143"/>
        <v>577</v>
      </c>
      <c r="W182" s="14" t="s">
        <v>121</v>
      </c>
      <c r="X182" s="14">
        <f t="shared" si="144"/>
        <v>75383</v>
      </c>
      <c r="Y182" s="14">
        <f t="shared" si="145"/>
        <v>63626</v>
      </c>
      <c r="Z182" s="14">
        <f t="shared" si="146"/>
        <v>5303</v>
      </c>
      <c r="AA182" s="14">
        <f t="shared" si="147"/>
        <v>16243</v>
      </c>
      <c r="AB182" s="14">
        <f t="shared" si="148"/>
        <v>42080</v>
      </c>
      <c r="AC182" s="14">
        <f t="shared" si="149"/>
        <v>11757</v>
      </c>
    </row>
    <row r="183" spans="1:29" ht="13.5" hidden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O183" s="14" t="s">
        <v>317</v>
      </c>
      <c r="P183" s="14" t="s">
        <v>134</v>
      </c>
      <c r="Q183" s="14" t="s">
        <v>136</v>
      </c>
      <c r="R183" s="14" t="s">
        <v>137</v>
      </c>
      <c r="S183" s="14" t="s">
        <v>138</v>
      </c>
      <c r="T183" s="14" t="s">
        <v>139</v>
      </c>
      <c r="U183" s="14" t="s">
        <v>84</v>
      </c>
      <c r="V183" s="14" t="s">
        <v>140</v>
      </c>
      <c r="W183" s="14" t="s">
        <v>317</v>
      </c>
      <c r="X183" s="14" t="s">
        <v>134</v>
      </c>
      <c r="Y183" s="14" t="s">
        <v>136</v>
      </c>
      <c r="Z183" s="14" t="s">
        <v>137</v>
      </c>
      <c r="AA183" s="14" t="s">
        <v>138</v>
      </c>
      <c r="AB183" s="14" t="s">
        <v>139</v>
      </c>
      <c r="AC183" s="14" t="s">
        <v>84</v>
      </c>
    </row>
    <row r="184" spans="1:29" ht="13.5">
      <c r="A184" s="15" t="s">
        <v>28</v>
      </c>
      <c r="B184" s="15">
        <v>2918</v>
      </c>
      <c r="C184" s="15">
        <v>66383</v>
      </c>
      <c r="D184" s="15">
        <v>2409</v>
      </c>
      <c r="E184" s="15">
        <v>54895</v>
      </c>
      <c r="F184" s="15">
        <v>1270</v>
      </c>
      <c r="G184" s="15">
        <v>5360</v>
      </c>
      <c r="H184" s="15">
        <v>654</v>
      </c>
      <c r="I184" s="15">
        <v>15141</v>
      </c>
      <c r="J184" s="15">
        <v>485</v>
      </c>
      <c r="K184" s="15">
        <v>34394</v>
      </c>
      <c r="L184" s="15">
        <v>509</v>
      </c>
      <c r="M184" s="15">
        <v>11488</v>
      </c>
      <c r="O184" s="14" t="s">
        <v>122</v>
      </c>
      <c r="P184" s="14">
        <f aca="true" t="shared" si="150" ref="P184:P195">B184</f>
        <v>2918</v>
      </c>
      <c r="Q184" s="14">
        <f aca="true" t="shared" si="151" ref="Q184:Q195">D184</f>
        <v>2409</v>
      </c>
      <c r="R184" s="14">
        <f aca="true" t="shared" si="152" ref="R184:R195">F184</f>
        <v>1270</v>
      </c>
      <c r="S184" s="14">
        <f aca="true" t="shared" si="153" ref="S184:S195">H184</f>
        <v>654</v>
      </c>
      <c r="T184" s="14">
        <f aca="true" t="shared" si="154" ref="T184:T195">J184</f>
        <v>485</v>
      </c>
      <c r="U184" s="14">
        <f aca="true" t="shared" si="155" ref="U184:U195">L184</f>
        <v>509</v>
      </c>
      <c r="W184" s="14" t="s">
        <v>122</v>
      </c>
      <c r="X184" s="14">
        <f aca="true" t="shared" si="156" ref="X184:X195">C184</f>
        <v>66383</v>
      </c>
      <c r="Y184" s="14">
        <f aca="true" t="shared" si="157" ref="Y184:Y195">E184</f>
        <v>54895</v>
      </c>
      <c r="Z184" s="14">
        <f aca="true" t="shared" si="158" ref="Z184:Z195">G184</f>
        <v>5360</v>
      </c>
      <c r="AA184" s="14">
        <f aca="true" t="shared" si="159" ref="AA184:AA195">I184</f>
        <v>15141</v>
      </c>
      <c r="AB184" s="14">
        <f aca="true" t="shared" si="160" ref="AB184:AB195">K184</f>
        <v>34394</v>
      </c>
      <c r="AC184" s="14">
        <f aca="true" t="shared" si="161" ref="AC184:AC195">M184</f>
        <v>11488</v>
      </c>
    </row>
    <row r="185" spans="1:29" ht="13.5">
      <c r="A185" s="16" t="s">
        <v>6</v>
      </c>
      <c r="B185" s="16">
        <v>2908</v>
      </c>
      <c r="C185" s="16">
        <v>71958</v>
      </c>
      <c r="D185" s="16">
        <v>2422</v>
      </c>
      <c r="E185" s="16">
        <v>60978</v>
      </c>
      <c r="F185" s="16">
        <v>1256</v>
      </c>
      <c r="G185" s="16">
        <v>5268</v>
      </c>
      <c r="H185" s="16">
        <v>682</v>
      </c>
      <c r="I185" s="16">
        <v>15663</v>
      </c>
      <c r="J185" s="16">
        <v>484</v>
      </c>
      <c r="K185" s="16">
        <v>40047</v>
      </c>
      <c r="L185" s="16">
        <v>486</v>
      </c>
      <c r="M185" s="16">
        <v>10979</v>
      </c>
      <c r="O185" s="14" t="s">
        <v>123</v>
      </c>
      <c r="P185" s="14">
        <f t="shared" si="150"/>
        <v>2908</v>
      </c>
      <c r="Q185" s="14">
        <f t="shared" si="151"/>
        <v>2422</v>
      </c>
      <c r="R185" s="14">
        <f t="shared" si="152"/>
        <v>1256</v>
      </c>
      <c r="S185" s="14">
        <f t="shared" si="153"/>
        <v>682</v>
      </c>
      <c r="T185" s="14">
        <f t="shared" si="154"/>
        <v>484</v>
      </c>
      <c r="U185" s="14">
        <f t="shared" si="155"/>
        <v>486</v>
      </c>
      <c r="W185" s="14" t="s">
        <v>123</v>
      </c>
      <c r="X185" s="14">
        <f t="shared" si="156"/>
        <v>71958</v>
      </c>
      <c r="Y185" s="14">
        <f t="shared" si="157"/>
        <v>60978</v>
      </c>
      <c r="Z185" s="14">
        <f t="shared" si="158"/>
        <v>5268</v>
      </c>
      <c r="AA185" s="14">
        <f t="shared" si="159"/>
        <v>15663</v>
      </c>
      <c r="AB185" s="14">
        <f t="shared" si="160"/>
        <v>40047</v>
      </c>
      <c r="AC185" s="14">
        <f t="shared" si="161"/>
        <v>10979</v>
      </c>
    </row>
    <row r="186" spans="1:29" ht="13.5">
      <c r="A186" s="16" t="s">
        <v>7</v>
      </c>
      <c r="B186" s="16">
        <v>3147</v>
      </c>
      <c r="C186" s="16">
        <v>75198</v>
      </c>
      <c r="D186" s="16">
        <v>2601</v>
      </c>
      <c r="E186" s="16">
        <v>62933</v>
      </c>
      <c r="F186" s="16">
        <v>1369</v>
      </c>
      <c r="G186" s="16">
        <v>5776</v>
      </c>
      <c r="H186" s="16">
        <v>724</v>
      </c>
      <c r="I186" s="16">
        <v>16350</v>
      </c>
      <c r="J186" s="16">
        <v>508</v>
      </c>
      <c r="K186" s="16">
        <v>40807</v>
      </c>
      <c r="L186" s="16">
        <v>546</v>
      </c>
      <c r="M186" s="16">
        <v>12265</v>
      </c>
      <c r="O186" s="14" t="s">
        <v>124</v>
      </c>
      <c r="P186" s="14">
        <f t="shared" si="150"/>
        <v>3147</v>
      </c>
      <c r="Q186" s="14">
        <f t="shared" si="151"/>
        <v>2601</v>
      </c>
      <c r="R186" s="14">
        <f t="shared" si="152"/>
        <v>1369</v>
      </c>
      <c r="S186" s="14">
        <f t="shared" si="153"/>
        <v>724</v>
      </c>
      <c r="T186" s="14">
        <f t="shared" si="154"/>
        <v>508</v>
      </c>
      <c r="U186" s="14">
        <f t="shared" si="155"/>
        <v>546</v>
      </c>
      <c r="W186" s="14" t="s">
        <v>124</v>
      </c>
      <c r="X186" s="14">
        <f t="shared" si="156"/>
        <v>75198</v>
      </c>
      <c r="Y186" s="14">
        <f t="shared" si="157"/>
        <v>62933</v>
      </c>
      <c r="Z186" s="14">
        <f t="shared" si="158"/>
        <v>5776</v>
      </c>
      <c r="AA186" s="14">
        <f t="shared" si="159"/>
        <v>16350</v>
      </c>
      <c r="AB186" s="14">
        <f t="shared" si="160"/>
        <v>40807</v>
      </c>
      <c r="AC186" s="14">
        <f t="shared" si="161"/>
        <v>12265</v>
      </c>
    </row>
    <row r="187" spans="1:29" ht="13.5">
      <c r="A187" s="16" t="s">
        <v>8</v>
      </c>
      <c r="B187" s="16">
        <v>3072</v>
      </c>
      <c r="C187" s="16">
        <v>72654</v>
      </c>
      <c r="D187" s="16">
        <v>2536</v>
      </c>
      <c r="E187" s="16">
        <v>60497</v>
      </c>
      <c r="F187" s="16">
        <v>1336</v>
      </c>
      <c r="G187" s="16">
        <v>5578</v>
      </c>
      <c r="H187" s="16">
        <v>696</v>
      </c>
      <c r="I187" s="16">
        <v>14917</v>
      </c>
      <c r="J187" s="16">
        <v>503</v>
      </c>
      <c r="K187" s="16">
        <v>40003</v>
      </c>
      <c r="L187" s="16">
        <v>536</v>
      </c>
      <c r="M187" s="16">
        <v>12157</v>
      </c>
      <c r="O187" s="14" t="s">
        <v>125</v>
      </c>
      <c r="P187" s="14">
        <f t="shared" si="150"/>
        <v>3072</v>
      </c>
      <c r="Q187" s="14">
        <f t="shared" si="151"/>
        <v>2536</v>
      </c>
      <c r="R187" s="14">
        <f t="shared" si="152"/>
        <v>1336</v>
      </c>
      <c r="S187" s="14">
        <f t="shared" si="153"/>
        <v>696</v>
      </c>
      <c r="T187" s="14">
        <f t="shared" si="154"/>
        <v>503</v>
      </c>
      <c r="U187" s="14">
        <f t="shared" si="155"/>
        <v>536</v>
      </c>
      <c r="W187" s="14" t="s">
        <v>125</v>
      </c>
      <c r="X187" s="14">
        <f t="shared" si="156"/>
        <v>72654</v>
      </c>
      <c r="Y187" s="14">
        <f t="shared" si="157"/>
        <v>60497</v>
      </c>
      <c r="Z187" s="14">
        <f t="shared" si="158"/>
        <v>5578</v>
      </c>
      <c r="AA187" s="14">
        <f t="shared" si="159"/>
        <v>14917</v>
      </c>
      <c r="AB187" s="14">
        <f t="shared" si="160"/>
        <v>40003</v>
      </c>
      <c r="AC187" s="14">
        <f t="shared" si="161"/>
        <v>12157</v>
      </c>
    </row>
    <row r="188" spans="1:29" s="20" customFormat="1" ht="13.5">
      <c r="A188" s="16" t="s">
        <v>9</v>
      </c>
      <c r="B188" s="16">
        <v>2854</v>
      </c>
      <c r="C188" s="16">
        <v>70071</v>
      </c>
      <c r="D188" s="16">
        <v>2364</v>
      </c>
      <c r="E188" s="16">
        <v>58561</v>
      </c>
      <c r="F188" s="16">
        <v>1276</v>
      </c>
      <c r="G188" s="16">
        <v>5358</v>
      </c>
      <c r="H188" s="16">
        <v>608</v>
      </c>
      <c r="I188" s="16">
        <v>13042</v>
      </c>
      <c r="J188" s="16">
        <v>480</v>
      </c>
      <c r="K188" s="16">
        <v>40161</v>
      </c>
      <c r="L188" s="16">
        <v>491</v>
      </c>
      <c r="M188" s="16">
        <v>11510</v>
      </c>
      <c r="N188" s="63"/>
      <c r="O188" s="20" t="s">
        <v>126</v>
      </c>
      <c r="P188" s="20">
        <f t="shared" si="150"/>
        <v>2854</v>
      </c>
      <c r="Q188" s="20">
        <f t="shared" si="151"/>
        <v>2364</v>
      </c>
      <c r="R188" s="20">
        <f t="shared" si="152"/>
        <v>1276</v>
      </c>
      <c r="S188" s="20">
        <f t="shared" si="153"/>
        <v>608</v>
      </c>
      <c r="T188" s="20">
        <f t="shared" si="154"/>
        <v>480</v>
      </c>
      <c r="U188" s="20">
        <f t="shared" si="155"/>
        <v>491</v>
      </c>
      <c r="W188" s="20" t="s">
        <v>126</v>
      </c>
      <c r="X188" s="20">
        <f t="shared" si="156"/>
        <v>70071</v>
      </c>
      <c r="Y188" s="20">
        <f t="shared" si="157"/>
        <v>58561</v>
      </c>
      <c r="Z188" s="20">
        <f t="shared" si="158"/>
        <v>5358</v>
      </c>
      <c r="AA188" s="20">
        <f t="shared" si="159"/>
        <v>13042</v>
      </c>
      <c r="AB188" s="20">
        <f t="shared" si="160"/>
        <v>40161</v>
      </c>
      <c r="AC188" s="20">
        <f t="shared" si="161"/>
        <v>11510</v>
      </c>
    </row>
    <row r="189" spans="1:29" s="20" customFormat="1" ht="13.5">
      <c r="A189" s="16" t="s">
        <v>10</v>
      </c>
      <c r="B189" s="16">
        <v>3076</v>
      </c>
      <c r="C189" s="16">
        <v>72063</v>
      </c>
      <c r="D189" s="16">
        <v>2521</v>
      </c>
      <c r="E189" s="16">
        <v>59741</v>
      </c>
      <c r="F189" s="16">
        <v>1391</v>
      </c>
      <c r="G189" s="16">
        <v>5755</v>
      </c>
      <c r="H189" s="16">
        <v>612</v>
      </c>
      <c r="I189" s="16">
        <v>13480</v>
      </c>
      <c r="J189" s="16">
        <v>517</v>
      </c>
      <c r="K189" s="16">
        <v>40506</v>
      </c>
      <c r="L189" s="16">
        <v>555</v>
      </c>
      <c r="M189" s="16">
        <v>12322</v>
      </c>
      <c r="N189" s="63"/>
      <c r="O189" s="20" t="s">
        <v>127</v>
      </c>
      <c r="P189" s="20">
        <f t="shared" si="150"/>
        <v>3076</v>
      </c>
      <c r="Q189" s="20">
        <f t="shared" si="151"/>
        <v>2521</v>
      </c>
      <c r="R189" s="20">
        <f t="shared" si="152"/>
        <v>1391</v>
      </c>
      <c r="S189" s="20">
        <f t="shared" si="153"/>
        <v>612</v>
      </c>
      <c r="T189" s="20">
        <f t="shared" si="154"/>
        <v>517</v>
      </c>
      <c r="U189" s="20">
        <f t="shared" si="155"/>
        <v>555</v>
      </c>
      <c r="W189" s="20" t="s">
        <v>127</v>
      </c>
      <c r="X189" s="20">
        <f t="shared" si="156"/>
        <v>72063</v>
      </c>
      <c r="Y189" s="20">
        <f t="shared" si="157"/>
        <v>59741</v>
      </c>
      <c r="Z189" s="20">
        <f t="shared" si="158"/>
        <v>5755</v>
      </c>
      <c r="AA189" s="20">
        <f t="shared" si="159"/>
        <v>13480</v>
      </c>
      <c r="AB189" s="20">
        <f t="shared" si="160"/>
        <v>40506</v>
      </c>
      <c r="AC189" s="20">
        <f t="shared" si="161"/>
        <v>12322</v>
      </c>
    </row>
    <row r="190" spans="1:29" s="20" customFormat="1" ht="13.5">
      <c r="A190" s="16" t="s">
        <v>11</v>
      </c>
      <c r="B190" s="16">
        <v>3167</v>
      </c>
      <c r="C190" s="16">
        <v>77312</v>
      </c>
      <c r="D190" s="16">
        <v>2593</v>
      </c>
      <c r="E190" s="16">
        <v>64360</v>
      </c>
      <c r="F190" s="16">
        <v>1391</v>
      </c>
      <c r="G190" s="16">
        <v>5883</v>
      </c>
      <c r="H190" s="16">
        <v>653</v>
      </c>
      <c r="I190" s="16">
        <v>14829</v>
      </c>
      <c r="J190" s="16">
        <v>549</v>
      </c>
      <c r="K190" s="16">
        <v>43649</v>
      </c>
      <c r="L190" s="16">
        <v>573</v>
      </c>
      <c r="M190" s="16">
        <v>12951</v>
      </c>
      <c r="N190" s="63"/>
      <c r="O190" s="20" t="s">
        <v>128</v>
      </c>
      <c r="P190" s="20">
        <f t="shared" si="150"/>
        <v>3167</v>
      </c>
      <c r="Q190" s="20">
        <f t="shared" si="151"/>
        <v>2593</v>
      </c>
      <c r="R190" s="20">
        <f t="shared" si="152"/>
        <v>1391</v>
      </c>
      <c r="S190" s="20">
        <f t="shared" si="153"/>
        <v>653</v>
      </c>
      <c r="T190" s="20">
        <f t="shared" si="154"/>
        <v>549</v>
      </c>
      <c r="U190" s="20">
        <f t="shared" si="155"/>
        <v>573</v>
      </c>
      <c r="W190" s="20" t="s">
        <v>128</v>
      </c>
      <c r="X190" s="20">
        <f t="shared" si="156"/>
        <v>77312</v>
      </c>
      <c r="Y190" s="20">
        <f t="shared" si="157"/>
        <v>64360</v>
      </c>
      <c r="Z190" s="20">
        <f t="shared" si="158"/>
        <v>5883</v>
      </c>
      <c r="AA190" s="20">
        <f t="shared" si="159"/>
        <v>14829</v>
      </c>
      <c r="AB190" s="20">
        <f t="shared" si="160"/>
        <v>43649</v>
      </c>
      <c r="AC190" s="20">
        <f t="shared" si="161"/>
        <v>12951</v>
      </c>
    </row>
    <row r="191" spans="1:29" s="20" customFormat="1" ht="13.5">
      <c r="A191" s="16" t="s">
        <v>12</v>
      </c>
      <c r="B191" s="16">
        <v>2818</v>
      </c>
      <c r="C191" s="16">
        <v>71753</v>
      </c>
      <c r="D191" s="16">
        <v>2334</v>
      </c>
      <c r="E191" s="16">
        <v>59365</v>
      </c>
      <c r="F191" s="16">
        <v>1273</v>
      </c>
      <c r="G191" s="16">
        <v>5328</v>
      </c>
      <c r="H191" s="16">
        <v>589</v>
      </c>
      <c r="I191" s="16">
        <v>13886</v>
      </c>
      <c r="J191" s="16">
        <v>472</v>
      </c>
      <c r="K191" s="16">
        <v>40151</v>
      </c>
      <c r="L191" s="16">
        <v>484</v>
      </c>
      <c r="M191" s="16">
        <v>12388</v>
      </c>
      <c r="N191" s="63"/>
      <c r="O191" s="20" t="s">
        <v>129</v>
      </c>
      <c r="P191" s="20">
        <f t="shared" si="150"/>
        <v>2818</v>
      </c>
      <c r="Q191" s="20">
        <f t="shared" si="151"/>
        <v>2334</v>
      </c>
      <c r="R191" s="20">
        <f t="shared" si="152"/>
        <v>1273</v>
      </c>
      <c r="S191" s="20">
        <f t="shared" si="153"/>
        <v>589</v>
      </c>
      <c r="T191" s="20">
        <f t="shared" si="154"/>
        <v>472</v>
      </c>
      <c r="U191" s="20">
        <f t="shared" si="155"/>
        <v>484</v>
      </c>
      <c r="W191" s="20" t="s">
        <v>129</v>
      </c>
      <c r="X191" s="20">
        <f t="shared" si="156"/>
        <v>71753</v>
      </c>
      <c r="Y191" s="20">
        <f t="shared" si="157"/>
        <v>59365</v>
      </c>
      <c r="Z191" s="20">
        <f t="shared" si="158"/>
        <v>5328</v>
      </c>
      <c r="AA191" s="20">
        <f t="shared" si="159"/>
        <v>13886</v>
      </c>
      <c r="AB191" s="20">
        <f t="shared" si="160"/>
        <v>40151</v>
      </c>
      <c r="AC191" s="20">
        <f t="shared" si="161"/>
        <v>12388</v>
      </c>
    </row>
    <row r="192" spans="1:29" s="20" customFormat="1" ht="13.5">
      <c r="A192" s="16" t="s">
        <v>13</v>
      </c>
      <c r="B192" s="57">
        <v>3249</v>
      </c>
      <c r="C192" s="57">
        <v>77138</v>
      </c>
      <c r="D192" s="57">
        <v>2667</v>
      </c>
      <c r="E192" s="57">
        <v>63768</v>
      </c>
      <c r="F192" s="57">
        <v>1402</v>
      </c>
      <c r="G192" s="57">
        <v>5864</v>
      </c>
      <c r="H192" s="57">
        <v>707</v>
      </c>
      <c r="I192" s="57">
        <v>16101</v>
      </c>
      <c r="J192" s="57">
        <v>558</v>
      </c>
      <c r="K192" s="57">
        <v>41804</v>
      </c>
      <c r="L192" s="57">
        <v>581</v>
      </c>
      <c r="M192" s="57">
        <v>13370</v>
      </c>
      <c r="N192" s="64"/>
      <c r="O192" s="20" t="s">
        <v>130</v>
      </c>
      <c r="P192" s="20">
        <f t="shared" si="150"/>
        <v>3249</v>
      </c>
      <c r="Q192" s="20">
        <f t="shared" si="151"/>
        <v>2667</v>
      </c>
      <c r="R192" s="20">
        <f t="shared" si="152"/>
        <v>1402</v>
      </c>
      <c r="S192" s="20">
        <f t="shared" si="153"/>
        <v>707</v>
      </c>
      <c r="T192" s="20">
        <f t="shared" si="154"/>
        <v>558</v>
      </c>
      <c r="U192" s="20">
        <f t="shared" si="155"/>
        <v>581</v>
      </c>
      <c r="W192" s="20" t="s">
        <v>130</v>
      </c>
      <c r="X192" s="20">
        <f t="shared" si="156"/>
        <v>77138</v>
      </c>
      <c r="Y192" s="20">
        <f t="shared" si="157"/>
        <v>63768</v>
      </c>
      <c r="Z192" s="20">
        <f t="shared" si="158"/>
        <v>5864</v>
      </c>
      <c r="AA192" s="20">
        <f t="shared" si="159"/>
        <v>16101</v>
      </c>
      <c r="AB192" s="20">
        <f t="shared" si="160"/>
        <v>41804</v>
      </c>
      <c r="AC192" s="20">
        <f t="shared" si="161"/>
        <v>13370</v>
      </c>
    </row>
    <row r="193" spans="1:29" s="20" customFormat="1" ht="13.5">
      <c r="A193" s="16" t="s">
        <v>17</v>
      </c>
      <c r="B193" s="16">
        <v>3414</v>
      </c>
      <c r="C193" s="16">
        <v>80733</v>
      </c>
      <c r="D193" s="16">
        <v>2842</v>
      </c>
      <c r="E193" s="16">
        <v>67303</v>
      </c>
      <c r="F193" s="16">
        <v>1502</v>
      </c>
      <c r="G193" s="16">
        <v>5974</v>
      </c>
      <c r="H193" s="16">
        <v>719</v>
      </c>
      <c r="I193" s="16">
        <v>14367</v>
      </c>
      <c r="J193" s="16">
        <v>620</v>
      </c>
      <c r="K193" s="16">
        <v>46962</v>
      </c>
      <c r="L193" s="16">
        <v>573</v>
      </c>
      <c r="M193" s="16">
        <v>13431</v>
      </c>
      <c r="N193" s="63"/>
      <c r="O193" s="20" t="s">
        <v>131</v>
      </c>
      <c r="P193" s="20">
        <f t="shared" si="150"/>
        <v>3414</v>
      </c>
      <c r="Q193" s="20">
        <f t="shared" si="151"/>
        <v>2842</v>
      </c>
      <c r="R193" s="20">
        <f t="shared" si="152"/>
        <v>1502</v>
      </c>
      <c r="S193" s="20">
        <f t="shared" si="153"/>
        <v>719</v>
      </c>
      <c r="T193" s="20">
        <f t="shared" si="154"/>
        <v>620</v>
      </c>
      <c r="U193" s="20">
        <f t="shared" si="155"/>
        <v>573</v>
      </c>
      <c r="W193" s="20" t="s">
        <v>131</v>
      </c>
      <c r="X193" s="20">
        <f t="shared" si="156"/>
        <v>80733</v>
      </c>
      <c r="Y193" s="20">
        <f t="shared" si="157"/>
        <v>67303</v>
      </c>
      <c r="Z193" s="20">
        <f t="shared" si="158"/>
        <v>5974</v>
      </c>
      <c r="AA193" s="20">
        <f t="shared" si="159"/>
        <v>14367</v>
      </c>
      <c r="AB193" s="20">
        <f t="shared" si="160"/>
        <v>46962</v>
      </c>
      <c r="AC193" s="20">
        <f t="shared" si="161"/>
        <v>13431</v>
      </c>
    </row>
    <row r="194" spans="1:29" s="20" customFormat="1" ht="13.5">
      <c r="A194" s="16" t="s">
        <v>18</v>
      </c>
      <c r="B194" s="16">
        <v>3230</v>
      </c>
      <c r="C194" s="16">
        <v>74767</v>
      </c>
      <c r="D194" s="16">
        <v>2655</v>
      </c>
      <c r="E194" s="16">
        <v>61696</v>
      </c>
      <c r="F194" s="16">
        <v>1389</v>
      </c>
      <c r="G194" s="16">
        <v>5512</v>
      </c>
      <c r="H194" s="16">
        <v>691</v>
      </c>
      <c r="I194" s="16">
        <v>14121</v>
      </c>
      <c r="J194" s="16">
        <v>576</v>
      </c>
      <c r="K194" s="16">
        <v>42063</v>
      </c>
      <c r="L194" s="16">
        <v>575</v>
      </c>
      <c r="M194" s="16">
        <v>13071</v>
      </c>
      <c r="N194" s="63"/>
      <c r="O194" s="20" t="s">
        <v>132</v>
      </c>
      <c r="P194" s="20">
        <f t="shared" si="150"/>
        <v>3230</v>
      </c>
      <c r="Q194" s="20">
        <f t="shared" si="151"/>
        <v>2655</v>
      </c>
      <c r="R194" s="20">
        <f t="shared" si="152"/>
        <v>1389</v>
      </c>
      <c r="S194" s="20">
        <f t="shared" si="153"/>
        <v>691</v>
      </c>
      <c r="T194" s="20">
        <f t="shared" si="154"/>
        <v>576</v>
      </c>
      <c r="U194" s="20">
        <f t="shared" si="155"/>
        <v>575</v>
      </c>
      <c r="W194" s="20" t="s">
        <v>132</v>
      </c>
      <c r="X194" s="20">
        <f t="shared" si="156"/>
        <v>74767</v>
      </c>
      <c r="Y194" s="20">
        <f t="shared" si="157"/>
        <v>61696</v>
      </c>
      <c r="Z194" s="20">
        <f t="shared" si="158"/>
        <v>5512</v>
      </c>
      <c r="AA194" s="20">
        <f t="shared" si="159"/>
        <v>14121</v>
      </c>
      <c r="AB194" s="20">
        <f t="shared" si="160"/>
        <v>42063</v>
      </c>
      <c r="AC194" s="20">
        <f t="shared" si="161"/>
        <v>13071</v>
      </c>
    </row>
    <row r="195" spans="1:29" s="20" customFormat="1" ht="13.5">
      <c r="A195" s="16" t="s">
        <v>19</v>
      </c>
      <c r="B195" s="16">
        <v>3000</v>
      </c>
      <c r="C195" s="16">
        <v>72125</v>
      </c>
      <c r="D195" s="16">
        <v>2451</v>
      </c>
      <c r="E195" s="16">
        <v>59513</v>
      </c>
      <c r="F195" s="16">
        <v>1243</v>
      </c>
      <c r="G195" s="16">
        <v>5029</v>
      </c>
      <c r="H195" s="16">
        <v>650</v>
      </c>
      <c r="I195" s="16">
        <v>13822</v>
      </c>
      <c r="J195" s="16">
        <v>558</v>
      </c>
      <c r="K195" s="16">
        <v>40663</v>
      </c>
      <c r="L195" s="16">
        <v>549</v>
      </c>
      <c r="M195" s="16">
        <v>12612</v>
      </c>
      <c r="N195" s="63"/>
      <c r="O195" s="20" t="s">
        <v>133</v>
      </c>
      <c r="P195" s="20">
        <f t="shared" si="150"/>
        <v>3000</v>
      </c>
      <c r="Q195" s="20">
        <f t="shared" si="151"/>
        <v>2451</v>
      </c>
      <c r="R195" s="20">
        <f t="shared" si="152"/>
        <v>1243</v>
      </c>
      <c r="S195" s="20">
        <f t="shared" si="153"/>
        <v>650</v>
      </c>
      <c r="T195" s="20">
        <f t="shared" si="154"/>
        <v>558</v>
      </c>
      <c r="U195" s="20">
        <f t="shared" si="155"/>
        <v>549</v>
      </c>
      <c r="W195" s="20" t="s">
        <v>133</v>
      </c>
      <c r="X195" s="20">
        <f t="shared" si="156"/>
        <v>72125</v>
      </c>
      <c r="Y195" s="20">
        <f t="shared" si="157"/>
        <v>59513</v>
      </c>
      <c r="Z195" s="20">
        <f t="shared" si="158"/>
        <v>5029</v>
      </c>
      <c r="AA195" s="20">
        <f t="shared" si="159"/>
        <v>13822</v>
      </c>
      <c r="AB195" s="20">
        <f t="shared" si="160"/>
        <v>40663</v>
      </c>
      <c r="AC195" s="20">
        <f t="shared" si="161"/>
        <v>12612</v>
      </c>
    </row>
    <row r="196" spans="1:13" ht="13.5" hidden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</row>
    <row r="197" spans="1:29" ht="13.5">
      <c r="A197" s="16" t="s">
        <v>318</v>
      </c>
      <c r="B197" s="16">
        <v>2748</v>
      </c>
      <c r="C197" s="16">
        <v>68978</v>
      </c>
      <c r="D197" s="16">
        <v>2191</v>
      </c>
      <c r="E197" s="16">
        <v>55987</v>
      </c>
      <c r="F197" s="16">
        <v>1079</v>
      </c>
      <c r="G197" s="16">
        <v>4429</v>
      </c>
      <c r="H197" s="16">
        <v>566</v>
      </c>
      <c r="I197" s="16">
        <v>12014</v>
      </c>
      <c r="J197" s="16">
        <v>546</v>
      </c>
      <c r="K197" s="16">
        <v>39544</v>
      </c>
      <c r="L197" s="16">
        <v>557</v>
      </c>
      <c r="M197" s="16">
        <v>12991</v>
      </c>
      <c r="O197" s="14" t="s">
        <v>319</v>
      </c>
      <c r="R197" s="14">
        <f aca="true" t="shared" si="162" ref="R197:R202">F197</f>
        <v>1079</v>
      </c>
      <c r="S197" s="14">
        <f aca="true" t="shared" si="163" ref="S197:S202">H197</f>
        <v>566</v>
      </c>
      <c r="T197" s="14">
        <f aca="true" t="shared" si="164" ref="T197:T202">J197</f>
        <v>546</v>
      </c>
      <c r="U197" s="14">
        <f aca="true" t="shared" si="165" ref="U197:U202">L197</f>
        <v>557</v>
      </c>
      <c r="W197" s="14" t="s">
        <v>319</v>
      </c>
      <c r="Z197" s="14">
        <f aca="true" t="shared" si="166" ref="Z197:Z202">G197</f>
        <v>4429</v>
      </c>
      <c r="AA197" s="14">
        <f aca="true" t="shared" si="167" ref="AA197:AA202">I197</f>
        <v>12014</v>
      </c>
      <c r="AB197" s="14">
        <f aca="true" t="shared" si="168" ref="AB197:AB202">K197</f>
        <v>39544</v>
      </c>
      <c r="AC197" s="14">
        <f aca="true" t="shared" si="169" ref="AC197:AC202">M197</f>
        <v>12991</v>
      </c>
    </row>
    <row r="198" spans="1:29" ht="13.5">
      <c r="A198" s="16" t="s">
        <v>6</v>
      </c>
      <c r="B198" s="16">
        <v>2857</v>
      </c>
      <c r="C198" s="16">
        <v>70415</v>
      </c>
      <c r="D198" s="16">
        <v>2305</v>
      </c>
      <c r="E198" s="16">
        <v>57523</v>
      </c>
      <c r="F198" s="16">
        <v>1195</v>
      </c>
      <c r="G198" s="16">
        <v>4774</v>
      </c>
      <c r="H198" s="16">
        <v>553</v>
      </c>
      <c r="I198" s="16">
        <v>12054</v>
      </c>
      <c r="J198" s="16">
        <v>556</v>
      </c>
      <c r="K198" s="16">
        <v>40695</v>
      </c>
      <c r="L198" s="16">
        <v>553</v>
      </c>
      <c r="M198" s="16">
        <v>12892</v>
      </c>
      <c r="O198" s="14" t="s">
        <v>320</v>
      </c>
      <c r="R198" s="14">
        <f t="shared" si="162"/>
        <v>1195</v>
      </c>
      <c r="S198" s="14">
        <f t="shared" si="163"/>
        <v>553</v>
      </c>
      <c r="T198" s="14">
        <f t="shared" si="164"/>
        <v>556</v>
      </c>
      <c r="U198" s="14">
        <f t="shared" si="165"/>
        <v>553</v>
      </c>
      <c r="W198" s="14" t="s">
        <v>320</v>
      </c>
      <c r="Z198" s="14">
        <f t="shared" si="166"/>
        <v>4774</v>
      </c>
      <c r="AA198" s="14">
        <f t="shared" si="167"/>
        <v>12054</v>
      </c>
      <c r="AB198" s="14">
        <f t="shared" si="168"/>
        <v>40695</v>
      </c>
      <c r="AC198" s="14">
        <f t="shared" si="169"/>
        <v>12892</v>
      </c>
    </row>
    <row r="199" spans="1:29" ht="13.5">
      <c r="A199" s="16" t="s">
        <v>7</v>
      </c>
      <c r="B199" s="16">
        <v>3081</v>
      </c>
      <c r="C199" s="16">
        <v>77824</v>
      </c>
      <c r="D199" s="16">
        <v>2462</v>
      </c>
      <c r="E199" s="16">
        <v>63941</v>
      </c>
      <c r="F199" s="16">
        <v>1220</v>
      </c>
      <c r="G199" s="16">
        <v>5046</v>
      </c>
      <c r="H199" s="16">
        <v>640</v>
      </c>
      <c r="I199" s="16">
        <v>13859</v>
      </c>
      <c r="J199" s="16">
        <v>602</v>
      </c>
      <c r="K199" s="16">
        <v>45036</v>
      </c>
      <c r="L199" s="16">
        <v>619</v>
      </c>
      <c r="M199" s="16">
        <v>13883</v>
      </c>
      <c r="O199" s="14" t="s">
        <v>321</v>
      </c>
      <c r="R199" s="14">
        <f t="shared" si="162"/>
        <v>1220</v>
      </c>
      <c r="S199" s="14">
        <f t="shared" si="163"/>
        <v>640</v>
      </c>
      <c r="T199" s="14">
        <f t="shared" si="164"/>
        <v>602</v>
      </c>
      <c r="U199" s="14">
        <f t="shared" si="165"/>
        <v>619</v>
      </c>
      <c r="W199" s="14" t="s">
        <v>321</v>
      </c>
      <c r="Z199" s="14">
        <f t="shared" si="166"/>
        <v>5046</v>
      </c>
      <c r="AA199" s="14">
        <f t="shared" si="167"/>
        <v>13859</v>
      </c>
      <c r="AB199" s="14">
        <f t="shared" si="168"/>
        <v>45036</v>
      </c>
      <c r="AC199" s="14">
        <f t="shared" si="169"/>
        <v>13883</v>
      </c>
    </row>
    <row r="200" spans="1:29" ht="13.5">
      <c r="A200" s="16" t="s">
        <v>8</v>
      </c>
      <c r="B200" s="16">
        <v>2856</v>
      </c>
      <c r="C200" s="16">
        <v>71940</v>
      </c>
      <c r="D200" s="16">
        <v>2272</v>
      </c>
      <c r="E200" s="16">
        <v>58549</v>
      </c>
      <c r="F200" s="16">
        <v>1116</v>
      </c>
      <c r="G200" s="16">
        <v>4590</v>
      </c>
      <c r="H200" s="16">
        <v>581</v>
      </c>
      <c r="I200" s="16">
        <v>12233</v>
      </c>
      <c r="J200" s="16">
        <v>574</v>
      </c>
      <c r="K200" s="16">
        <v>41726</v>
      </c>
      <c r="L200" s="16">
        <v>584</v>
      </c>
      <c r="M200" s="16">
        <v>13391</v>
      </c>
      <c r="O200" s="14" t="s">
        <v>322</v>
      </c>
      <c r="R200" s="14">
        <f t="shared" si="162"/>
        <v>1116</v>
      </c>
      <c r="S200" s="14">
        <f t="shared" si="163"/>
        <v>581</v>
      </c>
      <c r="T200" s="14">
        <f t="shared" si="164"/>
        <v>574</v>
      </c>
      <c r="U200" s="14">
        <f t="shared" si="165"/>
        <v>584</v>
      </c>
      <c r="W200" s="14" t="s">
        <v>322</v>
      </c>
      <c r="Z200" s="14">
        <f t="shared" si="166"/>
        <v>4590</v>
      </c>
      <c r="AA200" s="14">
        <f t="shared" si="167"/>
        <v>12233</v>
      </c>
      <c r="AB200" s="14">
        <f t="shared" si="168"/>
        <v>41726</v>
      </c>
      <c r="AC200" s="14">
        <f t="shared" si="169"/>
        <v>13391</v>
      </c>
    </row>
    <row r="201" spans="1:29" ht="13.5">
      <c r="A201" s="16" t="s">
        <v>9</v>
      </c>
      <c r="B201" s="16">
        <v>2822</v>
      </c>
      <c r="C201" s="16">
        <v>68958</v>
      </c>
      <c r="D201" s="16">
        <v>2257</v>
      </c>
      <c r="E201" s="16">
        <v>56067</v>
      </c>
      <c r="F201" s="16">
        <v>1138</v>
      </c>
      <c r="G201" s="16">
        <v>4501</v>
      </c>
      <c r="H201" s="16">
        <v>568</v>
      </c>
      <c r="I201" s="16">
        <v>12021</v>
      </c>
      <c r="J201" s="16">
        <v>551</v>
      </c>
      <c r="K201" s="16">
        <v>39545</v>
      </c>
      <c r="L201" s="16">
        <v>565</v>
      </c>
      <c r="M201" s="16">
        <v>12891</v>
      </c>
      <c r="O201" s="20" t="s">
        <v>323</v>
      </c>
      <c r="R201" s="14">
        <f t="shared" si="162"/>
        <v>1138</v>
      </c>
      <c r="S201" s="14">
        <f t="shared" si="163"/>
        <v>568</v>
      </c>
      <c r="T201" s="14">
        <f t="shared" si="164"/>
        <v>551</v>
      </c>
      <c r="U201" s="14">
        <f t="shared" si="165"/>
        <v>565</v>
      </c>
      <c r="W201" s="20" t="s">
        <v>323</v>
      </c>
      <c r="Z201" s="14">
        <f t="shared" si="166"/>
        <v>4501</v>
      </c>
      <c r="AA201" s="14">
        <f t="shared" si="167"/>
        <v>12021</v>
      </c>
      <c r="AB201" s="14">
        <f t="shared" si="168"/>
        <v>39545</v>
      </c>
      <c r="AC201" s="14">
        <f t="shared" si="169"/>
        <v>12891</v>
      </c>
    </row>
    <row r="202" spans="1:29" ht="13.5">
      <c r="A202" s="16" t="s">
        <v>10</v>
      </c>
      <c r="B202" s="16">
        <v>3236</v>
      </c>
      <c r="C202" s="16">
        <v>76806</v>
      </c>
      <c r="D202" s="16">
        <v>2575</v>
      </c>
      <c r="E202" s="16">
        <v>61986</v>
      </c>
      <c r="F202" s="16">
        <v>1319</v>
      </c>
      <c r="G202" s="16">
        <v>4738</v>
      </c>
      <c r="H202" s="16">
        <v>643</v>
      </c>
      <c r="I202" s="16">
        <v>13784</v>
      </c>
      <c r="J202" s="16">
        <v>613</v>
      </c>
      <c r="K202" s="16">
        <v>43464</v>
      </c>
      <c r="L202" s="16">
        <v>661</v>
      </c>
      <c r="M202" s="16">
        <v>14820</v>
      </c>
      <c r="O202" s="14" t="s">
        <v>324</v>
      </c>
      <c r="R202" s="14">
        <f t="shared" si="162"/>
        <v>1319</v>
      </c>
      <c r="S202" s="14">
        <f t="shared" si="163"/>
        <v>643</v>
      </c>
      <c r="T202" s="14">
        <f t="shared" si="164"/>
        <v>613</v>
      </c>
      <c r="U202" s="14">
        <f t="shared" si="165"/>
        <v>661</v>
      </c>
      <c r="W202" s="14" t="s">
        <v>324</v>
      </c>
      <c r="Z202" s="14">
        <f t="shared" si="166"/>
        <v>4738</v>
      </c>
      <c r="AA202" s="14">
        <f t="shared" si="167"/>
        <v>13784</v>
      </c>
      <c r="AB202" s="14">
        <f t="shared" si="168"/>
        <v>43464</v>
      </c>
      <c r="AC202" s="14">
        <f t="shared" si="169"/>
        <v>14820</v>
      </c>
    </row>
    <row r="203" spans="1:29" ht="13.5">
      <c r="A203" s="16" t="s">
        <v>11</v>
      </c>
      <c r="B203" s="16">
        <v>3314</v>
      </c>
      <c r="C203" s="16">
        <v>78628</v>
      </c>
      <c r="D203" s="16">
        <v>2638</v>
      </c>
      <c r="E203" s="16">
        <v>64055</v>
      </c>
      <c r="F203" s="16">
        <v>1336</v>
      </c>
      <c r="G203" s="16">
        <v>5317</v>
      </c>
      <c r="H203" s="16">
        <v>664</v>
      </c>
      <c r="I203" s="16">
        <v>13731</v>
      </c>
      <c r="J203" s="16">
        <v>638</v>
      </c>
      <c r="K203" s="16">
        <v>45007</v>
      </c>
      <c r="L203" s="16">
        <v>676</v>
      </c>
      <c r="M203" s="16">
        <v>14573</v>
      </c>
      <c r="O203" s="14" t="s">
        <v>325</v>
      </c>
      <c r="P203" s="14">
        <f aca="true" t="shared" si="170" ref="P203:P208">B203</f>
        <v>3314</v>
      </c>
      <c r="Q203" s="14">
        <f aca="true" t="shared" si="171" ref="Q203:Q208">D203</f>
        <v>2638</v>
      </c>
      <c r="R203" s="14">
        <f aca="true" t="shared" si="172" ref="R203:R221">F203</f>
        <v>1336</v>
      </c>
      <c r="S203" s="14">
        <f aca="true" t="shared" si="173" ref="S203:S221">H203</f>
        <v>664</v>
      </c>
      <c r="T203" s="14">
        <f aca="true" t="shared" si="174" ref="T203:T221">J203</f>
        <v>638</v>
      </c>
      <c r="U203" s="14">
        <f aca="true" t="shared" si="175" ref="U203:U221">L203</f>
        <v>676</v>
      </c>
      <c r="W203" s="14" t="s">
        <v>325</v>
      </c>
      <c r="X203" s="14">
        <f aca="true" t="shared" si="176" ref="X203:X208">C203</f>
        <v>78628</v>
      </c>
      <c r="Y203" s="14">
        <f aca="true" t="shared" si="177" ref="Y203:Y208">E203</f>
        <v>64055</v>
      </c>
      <c r="Z203" s="14">
        <f aca="true" t="shared" si="178" ref="Z203:Z221">G203</f>
        <v>5317</v>
      </c>
      <c r="AA203" s="14">
        <f aca="true" t="shared" si="179" ref="AA203:AA221">I203</f>
        <v>13731</v>
      </c>
      <c r="AB203" s="14">
        <f aca="true" t="shared" si="180" ref="AB203:AB221">K203</f>
        <v>45007</v>
      </c>
      <c r="AC203" s="14">
        <f aca="true" t="shared" si="181" ref="AC203:AC221">M203</f>
        <v>14573</v>
      </c>
    </row>
    <row r="204" spans="1:29" ht="13.5">
      <c r="A204" s="16" t="s">
        <v>12</v>
      </c>
      <c r="B204" s="16">
        <v>2948</v>
      </c>
      <c r="C204" s="16">
        <v>72801</v>
      </c>
      <c r="D204" s="16">
        <v>2383</v>
      </c>
      <c r="E204" s="16">
        <v>59142</v>
      </c>
      <c r="F204" s="16">
        <v>1150</v>
      </c>
      <c r="G204" s="16">
        <v>4697</v>
      </c>
      <c r="H204" s="16">
        <v>626</v>
      </c>
      <c r="I204" s="16">
        <v>12416</v>
      </c>
      <c r="J204" s="16">
        <v>606</v>
      </c>
      <c r="K204" s="16">
        <v>42029</v>
      </c>
      <c r="L204" s="16">
        <v>566</v>
      </c>
      <c r="M204" s="16">
        <v>13659</v>
      </c>
      <c r="O204" s="14" t="s">
        <v>326</v>
      </c>
      <c r="P204" s="14">
        <f t="shared" si="170"/>
        <v>2948</v>
      </c>
      <c r="Q204" s="14">
        <f t="shared" si="171"/>
        <v>2383</v>
      </c>
      <c r="R204" s="14">
        <f t="shared" si="172"/>
        <v>1150</v>
      </c>
      <c r="S204" s="14">
        <f t="shared" si="173"/>
        <v>626</v>
      </c>
      <c r="T204" s="14">
        <f t="shared" si="174"/>
        <v>606</v>
      </c>
      <c r="U204" s="14">
        <f t="shared" si="175"/>
        <v>566</v>
      </c>
      <c r="W204" s="14" t="s">
        <v>326</v>
      </c>
      <c r="X204" s="14">
        <f t="shared" si="176"/>
        <v>72801</v>
      </c>
      <c r="Y204" s="14">
        <f t="shared" si="177"/>
        <v>59142</v>
      </c>
      <c r="Z204" s="14">
        <f t="shared" si="178"/>
        <v>4697</v>
      </c>
      <c r="AA204" s="14">
        <f t="shared" si="179"/>
        <v>12416</v>
      </c>
      <c r="AB204" s="14">
        <f t="shared" si="180"/>
        <v>42029</v>
      </c>
      <c r="AC204" s="14">
        <f t="shared" si="181"/>
        <v>13659</v>
      </c>
    </row>
    <row r="205" spans="1:29" ht="13.5">
      <c r="A205" s="16" t="s">
        <v>13</v>
      </c>
      <c r="B205" s="16">
        <v>3206</v>
      </c>
      <c r="C205" s="16">
        <v>79460</v>
      </c>
      <c r="D205" s="16">
        <v>2591</v>
      </c>
      <c r="E205" s="16">
        <v>64633</v>
      </c>
      <c r="F205" s="57">
        <v>1231</v>
      </c>
      <c r="G205" s="57">
        <v>4951</v>
      </c>
      <c r="H205" s="57">
        <v>689</v>
      </c>
      <c r="I205" s="57">
        <v>14849</v>
      </c>
      <c r="J205" s="57">
        <v>671</v>
      </c>
      <c r="K205" s="57">
        <v>44833</v>
      </c>
      <c r="L205" s="57">
        <v>616</v>
      </c>
      <c r="M205" s="57">
        <v>14827</v>
      </c>
      <c r="N205" s="18"/>
      <c r="O205" s="14" t="s">
        <v>327</v>
      </c>
      <c r="P205" s="14">
        <f t="shared" si="170"/>
        <v>3206</v>
      </c>
      <c r="Q205" s="14">
        <f t="shared" si="171"/>
        <v>2591</v>
      </c>
      <c r="R205" s="14">
        <f t="shared" si="172"/>
        <v>1231</v>
      </c>
      <c r="S205" s="14">
        <f t="shared" si="173"/>
        <v>689</v>
      </c>
      <c r="T205" s="14">
        <f t="shared" si="174"/>
        <v>671</v>
      </c>
      <c r="U205" s="14">
        <f t="shared" si="175"/>
        <v>616</v>
      </c>
      <c r="W205" s="14" t="s">
        <v>327</v>
      </c>
      <c r="X205" s="14">
        <f t="shared" si="176"/>
        <v>79460</v>
      </c>
      <c r="Y205" s="14">
        <f t="shared" si="177"/>
        <v>64633</v>
      </c>
      <c r="Z205" s="14">
        <f t="shared" si="178"/>
        <v>4951</v>
      </c>
      <c r="AA205" s="14">
        <f t="shared" si="179"/>
        <v>14849</v>
      </c>
      <c r="AB205" s="14">
        <f t="shared" si="180"/>
        <v>44833</v>
      </c>
      <c r="AC205" s="14">
        <f t="shared" si="181"/>
        <v>14827</v>
      </c>
    </row>
    <row r="206" spans="1:29" ht="13.5">
      <c r="A206" s="16" t="s">
        <v>17</v>
      </c>
      <c r="B206" s="16">
        <v>3124</v>
      </c>
      <c r="C206" s="16">
        <v>76332</v>
      </c>
      <c r="D206" s="16">
        <v>2527</v>
      </c>
      <c r="E206" s="16">
        <v>62604</v>
      </c>
      <c r="F206" s="16">
        <v>1169</v>
      </c>
      <c r="G206" s="16">
        <v>4740</v>
      </c>
      <c r="H206" s="16">
        <v>663</v>
      </c>
      <c r="I206" s="16">
        <v>12810</v>
      </c>
      <c r="J206" s="16">
        <v>695</v>
      </c>
      <c r="K206" s="16">
        <v>45054</v>
      </c>
      <c r="L206" s="16">
        <v>598</v>
      </c>
      <c r="M206" s="16">
        <v>13728</v>
      </c>
      <c r="N206" s="20"/>
      <c r="O206" s="20" t="s">
        <v>328</v>
      </c>
      <c r="P206" s="20">
        <f t="shared" si="170"/>
        <v>3124</v>
      </c>
      <c r="Q206" s="20">
        <f t="shared" si="171"/>
        <v>2527</v>
      </c>
      <c r="R206" s="20">
        <f t="shared" si="172"/>
        <v>1169</v>
      </c>
      <c r="S206" s="20">
        <f t="shared" si="173"/>
        <v>663</v>
      </c>
      <c r="T206" s="20">
        <f t="shared" si="174"/>
        <v>695</v>
      </c>
      <c r="U206" s="20">
        <f t="shared" si="175"/>
        <v>598</v>
      </c>
      <c r="V206" s="20"/>
      <c r="W206" s="20" t="s">
        <v>328</v>
      </c>
      <c r="X206" s="20">
        <f t="shared" si="176"/>
        <v>76332</v>
      </c>
      <c r="Y206" s="20">
        <f t="shared" si="177"/>
        <v>62604</v>
      </c>
      <c r="Z206" s="20">
        <f t="shared" si="178"/>
        <v>4740</v>
      </c>
      <c r="AA206" s="20">
        <f t="shared" si="179"/>
        <v>12810</v>
      </c>
      <c r="AB206" s="20">
        <f t="shared" si="180"/>
        <v>45054</v>
      </c>
      <c r="AC206" s="20">
        <f t="shared" si="181"/>
        <v>13728</v>
      </c>
    </row>
    <row r="207" spans="1:29" ht="13.5">
      <c r="A207" s="16" t="s">
        <v>18</v>
      </c>
      <c r="B207" s="16">
        <v>3185</v>
      </c>
      <c r="C207" s="16">
        <v>75639</v>
      </c>
      <c r="D207" s="16">
        <v>2529</v>
      </c>
      <c r="E207" s="16">
        <v>61159</v>
      </c>
      <c r="F207" s="16">
        <v>1157</v>
      </c>
      <c r="G207" s="16">
        <v>4826</v>
      </c>
      <c r="H207" s="16">
        <v>676</v>
      </c>
      <c r="I207" s="16">
        <v>13327</v>
      </c>
      <c r="J207" s="16">
        <v>696</v>
      </c>
      <c r="K207" s="16">
        <v>43006</v>
      </c>
      <c r="L207" s="16">
        <v>656</v>
      </c>
      <c r="M207" s="16">
        <v>14480</v>
      </c>
      <c r="O207" s="14" t="s">
        <v>329</v>
      </c>
      <c r="P207" s="14">
        <f t="shared" si="170"/>
        <v>3185</v>
      </c>
      <c r="Q207" s="14">
        <f t="shared" si="171"/>
        <v>2529</v>
      </c>
      <c r="R207" s="14">
        <f t="shared" si="172"/>
        <v>1157</v>
      </c>
      <c r="S207" s="14">
        <f t="shared" si="173"/>
        <v>676</v>
      </c>
      <c r="T207" s="14">
        <f t="shared" si="174"/>
        <v>696</v>
      </c>
      <c r="U207" s="14">
        <f t="shared" si="175"/>
        <v>656</v>
      </c>
      <c r="W207" s="14" t="s">
        <v>329</v>
      </c>
      <c r="X207" s="14">
        <f t="shared" si="176"/>
        <v>75639</v>
      </c>
      <c r="Y207" s="14">
        <f t="shared" si="177"/>
        <v>61159</v>
      </c>
      <c r="Z207" s="14">
        <f t="shared" si="178"/>
        <v>4826</v>
      </c>
      <c r="AA207" s="14">
        <f t="shared" si="179"/>
        <v>13327</v>
      </c>
      <c r="AB207" s="14">
        <f t="shared" si="180"/>
        <v>43006</v>
      </c>
      <c r="AC207" s="14">
        <f t="shared" si="181"/>
        <v>14480</v>
      </c>
    </row>
    <row r="208" spans="1:29" ht="13.5">
      <c r="A208" s="16" t="s">
        <v>19</v>
      </c>
      <c r="B208" s="16">
        <v>3059</v>
      </c>
      <c r="C208" s="16">
        <v>73838</v>
      </c>
      <c r="D208" s="16">
        <v>2461</v>
      </c>
      <c r="E208" s="16">
        <v>59400</v>
      </c>
      <c r="F208" s="16">
        <v>1097</v>
      </c>
      <c r="G208" s="16">
        <v>4503</v>
      </c>
      <c r="H208" s="16">
        <v>710</v>
      </c>
      <c r="I208" s="16">
        <v>13222</v>
      </c>
      <c r="J208" s="16">
        <v>654</v>
      </c>
      <c r="K208" s="16">
        <v>41675</v>
      </c>
      <c r="L208" s="16">
        <v>598</v>
      </c>
      <c r="M208" s="16">
        <v>14438</v>
      </c>
      <c r="O208" s="14" t="s">
        <v>330</v>
      </c>
      <c r="P208" s="14">
        <f t="shared" si="170"/>
        <v>3059</v>
      </c>
      <c r="Q208" s="14">
        <f t="shared" si="171"/>
        <v>2461</v>
      </c>
      <c r="R208" s="14">
        <f t="shared" si="172"/>
        <v>1097</v>
      </c>
      <c r="S208" s="14">
        <f t="shared" si="173"/>
        <v>710</v>
      </c>
      <c r="T208" s="14">
        <f t="shared" si="174"/>
        <v>654</v>
      </c>
      <c r="U208" s="14">
        <f t="shared" si="175"/>
        <v>598</v>
      </c>
      <c r="W208" s="14" t="s">
        <v>330</v>
      </c>
      <c r="X208" s="14">
        <f t="shared" si="176"/>
        <v>73838</v>
      </c>
      <c r="Y208" s="14">
        <f t="shared" si="177"/>
        <v>59400</v>
      </c>
      <c r="Z208" s="14">
        <f t="shared" si="178"/>
        <v>4503</v>
      </c>
      <c r="AA208" s="14">
        <f t="shared" si="179"/>
        <v>13222</v>
      </c>
      <c r="AB208" s="14">
        <f t="shared" si="180"/>
        <v>41675</v>
      </c>
      <c r="AC208" s="14">
        <f t="shared" si="181"/>
        <v>14438</v>
      </c>
    </row>
    <row r="209" spans="1:13" ht="13.5" hidden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</row>
    <row r="210" spans="1:29" ht="13.5">
      <c r="A210" s="16" t="s">
        <v>331</v>
      </c>
      <c r="B210" s="16">
        <v>2857</v>
      </c>
      <c r="C210" s="16">
        <v>67230</v>
      </c>
      <c r="D210" s="16">
        <v>2252</v>
      </c>
      <c r="E210" s="16">
        <v>55311</v>
      </c>
      <c r="F210" s="16">
        <v>1031</v>
      </c>
      <c r="G210" s="16">
        <v>4164</v>
      </c>
      <c r="H210" s="16">
        <v>598</v>
      </c>
      <c r="I210" s="16">
        <v>12157</v>
      </c>
      <c r="J210" s="16">
        <v>622</v>
      </c>
      <c r="K210" s="16">
        <v>38990</v>
      </c>
      <c r="L210" s="16">
        <v>605</v>
      </c>
      <c r="M210" s="16">
        <v>11919</v>
      </c>
      <c r="O210" s="14" t="s">
        <v>332</v>
      </c>
      <c r="R210" s="14">
        <f t="shared" si="172"/>
        <v>1031</v>
      </c>
      <c r="S210" s="14">
        <f t="shared" si="173"/>
        <v>598</v>
      </c>
      <c r="T210" s="14">
        <f t="shared" si="174"/>
        <v>622</v>
      </c>
      <c r="U210" s="14">
        <f t="shared" si="175"/>
        <v>605</v>
      </c>
      <c r="W210" s="14" t="s">
        <v>332</v>
      </c>
      <c r="Z210" s="14">
        <f t="shared" si="178"/>
        <v>4164</v>
      </c>
      <c r="AA210" s="14">
        <f t="shared" si="179"/>
        <v>12157</v>
      </c>
      <c r="AB210" s="14">
        <f t="shared" si="180"/>
        <v>38990</v>
      </c>
      <c r="AC210" s="14">
        <f t="shared" si="181"/>
        <v>11919</v>
      </c>
    </row>
    <row r="211" spans="1:29" ht="13.5">
      <c r="A211" s="16" t="s">
        <v>6</v>
      </c>
      <c r="B211" s="16">
        <v>2980</v>
      </c>
      <c r="C211" s="16">
        <v>72260</v>
      </c>
      <c r="D211" s="16">
        <v>2390</v>
      </c>
      <c r="E211" s="16">
        <v>60065</v>
      </c>
      <c r="F211" s="16">
        <v>1102</v>
      </c>
      <c r="G211" s="16">
        <v>4410</v>
      </c>
      <c r="H211" s="16">
        <v>597</v>
      </c>
      <c r="I211" s="16">
        <v>12892</v>
      </c>
      <c r="J211" s="16">
        <v>691</v>
      </c>
      <c r="K211" s="16">
        <v>42763</v>
      </c>
      <c r="L211" s="16">
        <v>591</v>
      </c>
      <c r="M211" s="16">
        <v>12195</v>
      </c>
      <c r="O211" s="14" t="s">
        <v>333</v>
      </c>
      <c r="R211" s="14">
        <f t="shared" si="172"/>
        <v>1102</v>
      </c>
      <c r="S211" s="14">
        <f t="shared" si="173"/>
        <v>597</v>
      </c>
      <c r="T211" s="14">
        <f t="shared" si="174"/>
        <v>691</v>
      </c>
      <c r="U211" s="14">
        <f t="shared" si="175"/>
        <v>591</v>
      </c>
      <c r="W211" s="14" t="s">
        <v>333</v>
      </c>
      <c r="Z211" s="14">
        <f t="shared" si="178"/>
        <v>4410</v>
      </c>
      <c r="AA211" s="14">
        <f t="shared" si="179"/>
        <v>12892</v>
      </c>
      <c r="AB211" s="14">
        <f t="shared" si="180"/>
        <v>42763</v>
      </c>
      <c r="AC211" s="14">
        <f t="shared" si="181"/>
        <v>12195</v>
      </c>
    </row>
    <row r="212" spans="1:29" ht="13.5">
      <c r="A212" s="16" t="s">
        <v>7</v>
      </c>
      <c r="B212" s="16">
        <v>3151</v>
      </c>
      <c r="C212" s="16">
        <v>78225</v>
      </c>
      <c r="D212" s="16">
        <v>2509</v>
      </c>
      <c r="E212" s="16">
        <v>65192</v>
      </c>
      <c r="F212" s="16">
        <v>1118</v>
      </c>
      <c r="G212" s="16">
        <v>4603</v>
      </c>
      <c r="H212" s="16">
        <v>648</v>
      </c>
      <c r="I212" s="16">
        <v>15809</v>
      </c>
      <c r="J212" s="16">
        <v>743</v>
      </c>
      <c r="K212" s="16">
        <v>44780</v>
      </c>
      <c r="L212" s="16">
        <v>643</v>
      </c>
      <c r="M212" s="16">
        <v>13033</v>
      </c>
      <c r="O212" s="14" t="s">
        <v>334</v>
      </c>
      <c r="R212" s="14">
        <f t="shared" si="172"/>
        <v>1118</v>
      </c>
      <c r="S212" s="14">
        <f t="shared" si="173"/>
        <v>648</v>
      </c>
      <c r="T212" s="14">
        <f t="shared" si="174"/>
        <v>743</v>
      </c>
      <c r="U212" s="14">
        <f t="shared" si="175"/>
        <v>643</v>
      </c>
      <c r="W212" s="14" t="s">
        <v>334</v>
      </c>
      <c r="Z212" s="14">
        <f t="shared" si="178"/>
        <v>4603</v>
      </c>
      <c r="AA212" s="14">
        <f t="shared" si="179"/>
        <v>15809</v>
      </c>
      <c r="AB212" s="14">
        <f t="shared" si="180"/>
        <v>44780</v>
      </c>
      <c r="AC212" s="14">
        <f t="shared" si="181"/>
        <v>13033</v>
      </c>
    </row>
    <row r="213" spans="1:29" ht="13.5">
      <c r="A213" s="16" t="s">
        <v>8</v>
      </c>
      <c r="B213" s="16">
        <v>3003</v>
      </c>
      <c r="C213" s="16">
        <v>73706</v>
      </c>
      <c r="D213" s="16">
        <v>2338</v>
      </c>
      <c r="E213" s="16">
        <v>59802</v>
      </c>
      <c r="F213" s="16">
        <v>1003</v>
      </c>
      <c r="G213" s="16">
        <v>4345</v>
      </c>
      <c r="H213" s="16">
        <v>607</v>
      </c>
      <c r="I213" s="16">
        <v>12367</v>
      </c>
      <c r="J213" s="16">
        <v>727</v>
      </c>
      <c r="K213" s="16">
        <v>43090</v>
      </c>
      <c r="L213" s="16">
        <v>666</v>
      </c>
      <c r="M213" s="16">
        <v>13904</v>
      </c>
      <c r="O213" s="14" t="s">
        <v>335</v>
      </c>
      <c r="R213" s="14">
        <f t="shared" si="172"/>
        <v>1003</v>
      </c>
      <c r="S213" s="14">
        <f t="shared" si="173"/>
        <v>607</v>
      </c>
      <c r="T213" s="14">
        <f t="shared" si="174"/>
        <v>727</v>
      </c>
      <c r="U213" s="14">
        <f t="shared" si="175"/>
        <v>666</v>
      </c>
      <c r="W213" s="14" t="s">
        <v>335</v>
      </c>
      <c r="Z213" s="14">
        <f t="shared" si="178"/>
        <v>4345</v>
      </c>
      <c r="AA213" s="14">
        <f t="shared" si="179"/>
        <v>12367</v>
      </c>
      <c r="AB213" s="14">
        <f t="shared" si="180"/>
        <v>43090</v>
      </c>
      <c r="AC213" s="14">
        <f t="shared" si="181"/>
        <v>13904</v>
      </c>
    </row>
    <row r="214" spans="1:29" ht="13.5">
      <c r="A214" s="16" t="s">
        <v>9</v>
      </c>
      <c r="B214" s="16">
        <v>2984</v>
      </c>
      <c r="C214" s="16">
        <v>73688</v>
      </c>
      <c r="D214" s="16">
        <v>2348</v>
      </c>
      <c r="E214" s="16">
        <v>60335</v>
      </c>
      <c r="F214" s="16">
        <v>1014</v>
      </c>
      <c r="G214" s="16">
        <v>4146</v>
      </c>
      <c r="H214" s="16">
        <v>612</v>
      </c>
      <c r="I214" s="16">
        <v>12677</v>
      </c>
      <c r="J214" s="16">
        <v>721</v>
      </c>
      <c r="K214" s="16">
        <v>43512</v>
      </c>
      <c r="L214" s="16">
        <v>636</v>
      </c>
      <c r="M214" s="16">
        <v>13353</v>
      </c>
      <c r="O214" s="14" t="s">
        <v>336</v>
      </c>
      <c r="R214" s="14">
        <f t="shared" si="172"/>
        <v>1014</v>
      </c>
      <c r="S214" s="14">
        <f t="shared" si="173"/>
        <v>612</v>
      </c>
      <c r="T214" s="14">
        <f t="shared" si="174"/>
        <v>721</v>
      </c>
      <c r="U214" s="14">
        <f t="shared" si="175"/>
        <v>636</v>
      </c>
      <c r="W214" s="14" t="s">
        <v>336</v>
      </c>
      <c r="Z214" s="14">
        <f t="shared" si="178"/>
        <v>4146</v>
      </c>
      <c r="AA214" s="14">
        <f t="shared" si="179"/>
        <v>12677</v>
      </c>
      <c r="AB214" s="14">
        <f t="shared" si="180"/>
        <v>43512</v>
      </c>
      <c r="AC214" s="14">
        <f t="shared" si="181"/>
        <v>13353</v>
      </c>
    </row>
    <row r="215" spans="1:29" ht="13.5">
      <c r="A215" s="16" t="s">
        <v>10</v>
      </c>
      <c r="B215" s="16">
        <v>3233</v>
      </c>
      <c r="C215" s="16">
        <v>82041</v>
      </c>
      <c r="D215" s="16">
        <v>2519</v>
      </c>
      <c r="E215" s="16">
        <v>67189</v>
      </c>
      <c r="F215" s="16">
        <v>1068</v>
      </c>
      <c r="G215" s="16">
        <v>4345</v>
      </c>
      <c r="H215" s="16">
        <v>661</v>
      </c>
      <c r="I215" s="16">
        <v>13821</v>
      </c>
      <c r="J215" s="16">
        <v>791</v>
      </c>
      <c r="K215" s="16">
        <v>49023</v>
      </c>
      <c r="L215" s="16">
        <v>714</v>
      </c>
      <c r="M215" s="16">
        <v>14852</v>
      </c>
      <c r="O215" s="14" t="s">
        <v>337</v>
      </c>
      <c r="R215" s="14">
        <f t="shared" si="172"/>
        <v>1068</v>
      </c>
      <c r="S215" s="14">
        <f t="shared" si="173"/>
        <v>661</v>
      </c>
      <c r="T215" s="14">
        <f t="shared" si="174"/>
        <v>791</v>
      </c>
      <c r="U215" s="14">
        <f t="shared" si="175"/>
        <v>714</v>
      </c>
      <c r="W215" s="14" t="s">
        <v>337</v>
      </c>
      <c r="Z215" s="14">
        <f t="shared" si="178"/>
        <v>4345</v>
      </c>
      <c r="AA215" s="14">
        <f t="shared" si="179"/>
        <v>13821</v>
      </c>
      <c r="AB215" s="14">
        <f t="shared" si="180"/>
        <v>49023</v>
      </c>
      <c r="AC215" s="14">
        <f t="shared" si="181"/>
        <v>14852</v>
      </c>
    </row>
    <row r="216" spans="1:29" ht="13.5">
      <c r="A216" s="16" t="s">
        <v>11</v>
      </c>
      <c r="B216" s="16">
        <v>3208</v>
      </c>
      <c r="C216" s="16">
        <v>80668</v>
      </c>
      <c r="D216" s="16">
        <v>2503</v>
      </c>
      <c r="E216" s="16">
        <v>66089</v>
      </c>
      <c r="F216" s="16">
        <v>1073</v>
      </c>
      <c r="G216" s="16">
        <v>4580</v>
      </c>
      <c r="H216" s="16">
        <v>661</v>
      </c>
      <c r="I216" s="16">
        <v>13675</v>
      </c>
      <c r="J216" s="16">
        <v>779</v>
      </c>
      <c r="K216" s="16">
        <v>47834</v>
      </c>
      <c r="L216" s="16">
        <v>704</v>
      </c>
      <c r="M216" s="16">
        <v>14579</v>
      </c>
      <c r="O216" s="14" t="s">
        <v>338</v>
      </c>
      <c r="R216" s="14">
        <f t="shared" si="172"/>
        <v>1073</v>
      </c>
      <c r="S216" s="14">
        <f t="shared" si="173"/>
        <v>661</v>
      </c>
      <c r="T216" s="14">
        <f t="shared" si="174"/>
        <v>779</v>
      </c>
      <c r="U216" s="14">
        <f t="shared" si="175"/>
        <v>704</v>
      </c>
      <c r="W216" s="14" t="s">
        <v>338</v>
      </c>
      <c r="Z216" s="14">
        <f t="shared" si="178"/>
        <v>4580</v>
      </c>
      <c r="AA216" s="14">
        <f t="shared" si="179"/>
        <v>13675</v>
      </c>
      <c r="AB216" s="14">
        <f t="shared" si="180"/>
        <v>47834</v>
      </c>
      <c r="AC216" s="14">
        <f t="shared" si="181"/>
        <v>14579</v>
      </c>
    </row>
    <row r="217" spans="1:29" ht="13.5">
      <c r="A217" s="16" t="s">
        <v>12</v>
      </c>
      <c r="B217" s="16">
        <v>3070</v>
      </c>
      <c r="C217" s="16">
        <v>79050</v>
      </c>
      <c r="D217" s="16">
        <v>2384</v>
      </c>
      <c r="E217" s="16">
        <v>64731</v>
      </c>
      <c r="F217" s="16">
        <v>992</v>
      </c>
      <c r="G217" s="16">
        <v>4129</v>
      </c>
      <c r="H217" s="16">
        <v>652</v>
      </c>
      <c r="I217" s="16">
        <v>14084</v>
      </c>
      <c r="J217" s="16">
        <v>740</v>
      </c>
      <c r="K217" s="16">
        <v>46518</v>
      </c>
      <c r="L217" s="16">
        <v>686</v>
      </c>
      <c r="M217" s="16">
        <v>14319</v>
      </c>
      <c r="O217" s="14" t="s">
        <v>339</v>
      </c>
      <c r="R217" s="14">
        <f t="shared" si="172"/>
        <v>992</v>
      </c>
      <c r="S217" s="14">
        <f t="shared" si="173"/>
        <v>652</v>
      </c>
      <c r="T217" s="14">
        <f t="shared" si="174"/>
        <v>740</v>
      </c>
      <c r="U217" s="14">
        <f t="shared" si="175"/>
        <v>686</v>
      </c>
      <c r="W217" s="14" t="s">
        <v>339</v>
      </c>
      <c r="Z217" s="14">
        <f t="shared" si="178"/>
        <v>4129</v>
      </c>
      <c r="AA217" s="14">
        <f t="shared" si="179"/>
        <v>14084</v>
      </c>
      <c r="AB217" s="14">
        <f t="shared" si="180"/>
        <v>46518</v>
      </c>
      <c r="AC217" s="14">
        <f t="shared" si="181"/>
        <v>14319</v>
      </c>
    </row>
    <row r="218" spans="1:29" ht="13.5">
      <c r="A218" s="16" t="s">
        <v>13</v>
      </c>
      <c r="B218" s="16">
        <v>3227</v>
      </c>
      <c r="C218" s="16">
        <v>86439</v>
      </c>
      <c r="D218" s="16">
        <v>2484</v>
      </c>
      <c r="E218" s="16">
        <v>71085</v>
      </c>
      <c r="F218" s="16">
        <v>987</v>
      </c>
      <c r="G218" s="16">
        <v>4044</v>
      </c>
      <c r="H218" s="16">
        <v>677</v>
      </c>
      <c r="I218" s="16">
        <v>15020</v>
      </c>
      <c r="J218" s="16">
        <v>820</v>
      </c>
      <c r="K218" s="16">
        <v>52021</v>
      </c>
      <c r="L218" s="16">
        <v>743</v>
      </c>
      <c r="M218" s="16">
        <v>15354</v>
      </c>
      <c r="O218" s="14" t="s">
        <v>340</v>
      </c>
      <c r="R218" s="14">
        <f t="shared" si="172"/>
        <v>987</v>
      </c>
      <c r="S218" s="14">
        <f t="shared" si="173"/>
        <v>677</v>
      </c>
      <c r="T218" s="14">
        <f t="shared" si="174"/>
        <v>820</v>
      </c>
      <c r="U218" s="14">
        <f t="shared" si="175"/>
        <v>743</v>
      </c>
      <c r="W218" s="14" t="s">
        <v>340</v>
      </c>
      <c r="Z218" s="14">
        <f t="shared" si="178"/>
        <v>4044</v>
      </c>
      <c r="AA218" s="14">
        <f t="shared" si="179"/>
        <v>15020</v>
      </c>
      <c r="AB218" s="14">
        <f t="shared" si="180"/>
        <v>52021</v>
      </c>
      <c r="AC218" s="14">
        <f t="shared" si="181"/>
        <v>15354</v>
      </c>
    </row>
    <row r="219" spans="1:29" ht="13.5">
      <c r="A219" s="16" t="s">
        <v>17</v>
      </c>
      <c r="B219" s="16">
        <v>3153</v>
      </c>
      <c r="C219" s="16">
        <v>85417</v>
      </c>
      <c r="D219" s="16">
        <v>2492</v>
      </c>
      <c r="E219" s="16">
        <v>71454</v>
      </c>
      <c r="F219" s="16">
        <v>944</v>
      </c>
      <c r="G219" s="16">
        <v>3976</v>
      </c>
      <c r="H219" s="16">
        <v>679</v>
      </c>
      <c r="I219" s="16">
        <v>14222</v>
      </c>
      <c r="J219" s="16">
        <v>869</v>
      </c>
      <c r="K219" s="16">
        <v>53256</v>
      </c>
      <c r="L219" s="16">
        <v>661</v>
      </c>
      <c r="M219" s="16">
        <v>13963</v>
      </c>
      <c r="O219" s="14" t="s">
        <v>341</v>
      </c>
      <c r="R219" s="14">
        <f t="shared" si="172"/>
        <v>944</v>
      </c>
      <c r="S219" s="14">
        <f t="shared" si="173"/>
        <v>679</v>
      </c>
      <c r="T219" s="14">
        <f t="shared" si="174"/>
        <v>869</v>
      </c>
      <c r="U219" s="14">
        <f t="shared" si="175"/>
        <v>661</v>
      </c>
      <c r="W219" s="14" t="s">
        <v>341</v>
      </c>
      <c r="Z219" s="14">
        <f t="shared" si="178"/>
        <v>3976</v>
      </c>
      <c r="AA219" s="14">
        <f t="shared" si="179"/>
        <v>14222</v>
      </c>
      <c r="AB219" s="14">
        <f t="shared" si="180"/>
        <v>53256</v>
      </c>
      <c r="AC219" s="14">
        <f t="shared" si="181"/>
        <v>13963</v>
      </c>
    </row>
    <row r="220" spans="1:29" ht="13.5">
      <c r="A220" s="16" t="s">
        <v>18</v>
      </c>
      <c r="B220" s="16">
        <v>3057</v>
      </c>
      <c r="C220" s="16">
        <v>86482</v>
      </c>
      <c r="D220" s="16">
        <v>2390</v>
      </c>
      <c r="E220" s="16">
        <v>72017</v>
      </c>
      <c r="F220" s="16">
        <v>890</v>
      </c>
      <c r="G220" s="16">
        <v>3779</v>
      </c>
      <c r="H220" s="16">
        <v>646</v>
      </c>
      <c r="I220" s="16">
        <v>16077</v>
      </c>
      <c r="J220" s="16">
        <v>854</v>
      </c>
      <c r="K220" s="16">
        <v>52161</v>
      </c>
      <c r="L220" s="16">
        <v>668</v>
      </c>
      <c r="M220" s="16">
        <v>14465</v>
      </c>
      <c r="O220" s="14" t="s">
        <v>342</v>
      </c>
      <c r="R220" s="14">
        <f t="shared" si="172"/>
        <v>890</v>
      </c>
      <c r="S220" s="14">
        <f t="shared" si="173"/>
        <v>646</v>
      </c>
      <c r="T220" s="14">
        <f t="shared" si="174"/>
        <v>854</v>
      </c>
      <c r="U220" s="14">
        <f t="shared" si="175"/>
        <v>668</v>
      </c>
      <c r="W220" s="14" t="s">
        <v>342</v>
      </c>
      <c r="Z220" s="14">
        <f t="shared" si="178"/>
        <v>3779</v>
      </c>
      <c r="AA220" s="14">
        <f t="shared" si="179"/>
        <v>16077</v>
      </c>
      <c r="AB220" s="14">
        <f t="shared" si="180"/>
        <v>52161</v>
      </c>
      <c r="AC220" s="14">
        <f t="shared" si="181"/>
        <v>14465</v>
      </c>
    </row>
    <row r="221" spans="1:34" ht="13.5">
      <c r="A221" s="16" t="s">
        <v>19</v>
      </c>
      <c r="B221" s="16">
        <v>2840</v>
      </c>
      <c r="C221" s="16">
        <v>84768</v>
      </c>
      <c r="D221" s="16">
        <v>2230</v>
      </c>
      <c r="E221" s="16">
        <v>70775</v>
      </c>
      <c r="F221" s="16">
        <v>828</v>
      </c>
      <c r="G221" s="16">
        <v>3393</v>
      </c>
      <c r="H221" s="16">
        <v>599</v>
      </c>
      <c r="I221" s="16">
        <v>14362</v>
      </c>
      <c r="J221" s="16">
        <v>803</v>
      </c>
      <c r="K221" s="16">
        <v>53020</v>
      </c>
      <c r="L221" s="16">
        <v>610</v>
      </c>
      <c r="M221" s="16">
        <v>13993</v>
      </c>
      <c r="O221" s="14" t="s">
        <v>343</v>
      </c>
      <c r="R221" s="14">
        <f t="shared" si="172"/>
        <v>828</v>
      </c>
      <c r="S221" s="14">
        <f t="shared" si="173"/>
        <v>599</v>
      </c>
      <c r="T221" s="14">
        <f t="shared" si="174"/>
        <v>803</v>
      </c>
      <c r="U221" s="14">
        <f t="shared" si="175"/>
        <v>610</v>
      </c>
      <c r="W221" s="14" t="s">
        <v>343</v>
      </c>
      <c r="Z221" s="14">
        <f t="shared" si="178"/>
        <v>3393</v>
      </c>
      <c r="AA221" s="14">
        <f t="shared" si="179"/>
        <v>14362</v>
      </c>
      <c r="AB221" s="14">
        <f t="shared" si="180"/>
        <v>53020</v>
      </c>
      <c r="AC221" s="14">
        <f t="shared" si="181"/>
        <v>13993</v>
      </c>
      <c r="AG221" s="14" t="s">
        <v>451</v>
      </c>
      <c r="AH221" s="14" t="s">
        <v>452</v>
      </c>
    </row>
    <row r="222" spans="1:13" ht="13.5" hidden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</row>
    <row r="223" spans="1:34" ht="13.5">
      <c r="A223" s="16" t="s">
        <v>344</v>
      </c>
      <c r="B223" s="16">
        <v>2564</v>
      </c>
      <c r="C223" s="16">
        <v>75027</v>
      </c>
      <c r="D223" s="16">
        <v>2024</v>
      </c>
      <c r="E223" s="16">
        <v>62609</v>
      </c>
      <c r="F223" s="16">
        <v>779</v>
      </c>
      <c r="G223" s="16">
        <v>3254</v>
      </c>
      <c r="H223" s="16">
        <v>534</v>
      </c>
      <c r="I223" s="16">
        <v>12204</v>
      </c>
      <c r="J223" s="16">
        <v>711</v>
      </c>
      <c r="K223" s="16">
        <v>47151</v>
      </c>
      <c r="L223" s="16">
        <v>540</v>
      </c>
      <c r="M223" s="16">
        <v>12418</v>
      </c>
      <c r="O223" s="14" t="s">
        <v>345</v>
      </c>
      <c r="R223" s="14">
        <f aca="true" t="shared" si="182" ref="R223:R234">F223</f>
        <v>779</v>
      </c>
      <c r="S223" s="14">
        <f aca="true" t="shared" si="183" ref="S223:S234">H223</f>
        <v>534</v>
      </c>
      <c r="T223" s="14">
        <f aca="true" t="shared" si="184" ref="T223:T234">J223</f>
        <v>711</v>
      </c>
      <c r="U223" s="14">
        <f aca="true" t="shared" si="185" ref="U223:U234">L223</f>
        <v>540</v>
      </c>
      <c r="W223" s="14" t="s">
        <v>345</v>
      </c>
      <c r="Z223" s="14">
        <f aca="true" t="shared" si="186" ref="Z223:Z234">G223</f>
        <v>3254</v>
      </c>
      <c r="AA223" s="14">
        <f aca="true" t="shared" si="187" ref="AA223:AA234">I223</f>
        <v>12204</v>
      </c>
      <c r="AB223" s="14">
        <f aca="true" t="shared" si="188" ref="AB223:AB234">K223</f>
        <v>47151</v>
      </c>
      <c r="AC223" s="14">
        <f aca="true" t="shared" si="189" ref="AC223:AC234">M223</f>
        <v>12418</v>
      </c>
      <c r="AF223" s="14" t="s">
        <v>439</v>
      </c>
      <c r="AG223" s="14">
        <f>C210</f>
        <v>67230</v>
      </c>
      <c r="AH223" s="14">
        <f>C223</f>
        <v>75027</v>
      </c>
    </row>
    <row r="224" spans="1:34" ht="13.5">
      <c r="A224" s="16" t="s">
        <v>6</v>
      </c>
      <c r="B224" s="16">
        <v>2507</v>
      </c>
      <c r="C224" s="16">
        <v>76419</v>
      </c>
      <c r="D224" s="16">
        <v>1996</v>
      </c>
      <c r="E224" s="16">
        <v>64162</v>
      </c>
      <c r="F224" s="16">
        <v>772</v>
      </c>
      <c r="G224" s="16">
        <v>3170</v>
      </c>
      <c r="H224" s="16">
        <v>538</v>
      </c>
      <c r="I224" s="16">
        <v>13307</v>
      </c>
      <c r="J224" s="16">
        <v>686</v>
      </c>
      <c r="K224" s="16">
        <v>47685</v>
      </c>
      <c r="L224" s="16">
        <v>511</v>
      </c>
      <c r="M224" s="16">
        <v>12257</v>
      </c>
      <c r="O224" s="14" t="s">
        <v>346</v>
      </c>
      <c r="R224" s="14">
        <f t="shared" si="182"/>
        <v>772</v>
      </c>
      <c r="S224" s="14">
        <f t="shared" si="183"/>
        <v>538</v>
      </c>
      <c r="T224" s="14">
        <f t="shared" si="184"/>
        <v>686</v>
      </c>
      <c r="U224" s="14">
        <f t="shared" si="185"/>
        <v>511</v>
      </c>
      <c r="W224" s="14" t="s">
        <v>346</v>
      </c>
      <c r="Z224" s="14">
        <f t="shared" si="186"/>
        <v>3170</v>
      </c>
      <c r="AA224" s="14">
        <f t="shared" si="187"/>
        <v>13307</v>
      </c>
      <c r="AB224" s="14">
        <f t="shared" si="188"/>
        <v>47685</v>
      </c>
      <c r="AC224" s="14">
        <f t="shared" si="189"/>
        <v>12257</v>
      </c>
      <c r="AF224" s="14" t="s">
        <v>440</v>
      </c>
      <c r="AG224" s="14">
        <f aca="true" t="shared" si="190" ref="AG224:AG234">C211</f>
        <v>72260</v>
      </c>
      <c r="AH224" s="14">
        <f aca="true" t="shared" si="191" ref="AH224:AH234">C224</f>
        <v>76419</v>
      </c>
    </row>
    <row r="225" spans="1:34" ht="13.5">
      <c r="A225" s="16" t="s">
        <v>7</v>
      </c>
      <c r="B225" s="16">
        <v>2510</v>
      </c>
      <c r="C225" s="16">
        <v>80617</v>
      </c>
      <c r="D225" s="16">
        <v>2016</v>
      </c>
      <c r="E225" s="16">
        <v>69132</v>
      </c>
      <c r="F225" s="16">
        <v>798</v>
      </c>
      <c r="G225" s="16">
        <v>3157</v>
      </c>
      <c r="H225" s="16">
        <v>531</v>
      </c>
      <c r="I225" s="16">
        <v>14609</v>
      </c>
      <c r="J225" s="16">
        <v>688</v>
      </c>
      <c r="K225" s="16">
        <v>51366</v>
      </c>
      <c r="L225" s="16">
        <v>493</v>
      </c>
      <c r="M225" s="16">
        <v>11485</v>
      </c>
      <c r="O225" s="14" t="s">
        <v>272</v>
      </c>
      <c r="R225" s="14">
        <f t="shared" si="182"/>
        <v>798</v>
      </c>
      <c r="S225" s="14">
        <f t="shared" si="183"/>
        <v>531</v>
      </c>
      <c r="T225" s="14">
        <f t="shared" si="184"/>
        <v>688</v>
      </c>
      <c r="U225" s="14">
        <f t="shared" si="185"/>
        <v>493</v>
      </c>
      <c r="W225" s="14" t="s">
        <v>272</v>
      </c>
      <c r="Z225" s="14">
        <f t="shared" si="186"/>
        <v>3157</v>
      </c>
      <c r="AA225" s="14">
        <f t="shared" si="187"/>
        <v>14609</v>
      </c>
      <c r="AB225" s="14">
        <f t="shared" si="188"/>
        <v>51366</v>
      </c>
      <c r="AC225" s="14">
        <f t="shared" si="189"/>
        <v>11485</v>
      </c>
      <c r="AF225" s="14" t="s">
        <v>441</v>
      </c>
      <c r="AG225" s="14">
        <f t="shared" si="190"/>
        <v>78225</v>
      </c>
      <c r="AH225" s="14">
        <f t="shared" si="191"/>
        <v>80617</v>
      </c>
    </row>
    <row r="226" spans="1:34" ht="13.5">
      <c r="A226" s="16" t="s">
        <v>8</v>
      </c>
      <c r="B226" s="16">
        <v>2362</v>
      </c>
      <c r="C226" s="16">
        <v>69055</v>
      </c>
      <c r="D226" s="16">
        <v>1886</v>
      </c>
      <c r="E226" s="16">
        <v>57791</v>
      </c>
      <c r="F226" s="16">
        <v>779</v>
      </c>
      <c r="G226" s="16">
        <v>3186</v>
      </c>
      <c r="H226" s="16">
        <v>483</v>
      </c>
      <c r="I226" s="16">
        <v>12051</v>
      </c>
      <c r="J226" s="16">
        <v>624</v>
      </c>
      <c r="K226" s="16">
        <v>42554</v>
      </c>
      <c r="L226" s="16">
        <v>475</v>
      </c>
      <c r="M226" s="16">
        <v>11264</v>
      </c>
      <c r="O226" s="14" t="s">
        <v>273</v>
      </c>
      <c r="R226" s="14">
        <f t="shared" si="182"/>
        <v>779</v>
      </c>
      <c r="S226" s="14">
        <f t="shared" si="183"/>
        <v>483</v>
      </c>
      <c r="T226" s="14">
        <f t="shared" si="184"/>
        <v>624</v>
      </c>
      <c r="U226" s="14">
        <f t="shared" si="185"/>
        <v>475</v>
      </c>
      <c r="W226" s="14" t="s">
        <v>273</v>
      </c>
      <c r="Z226" s="14">
        <f t="shared" si="186"/>
        <v>3186</v>
      </c>
      <c r="AA226" s="14">
        <f t="shared" si="187"/>
        <v>12051</v>
      </c>
      <c r="AB226" s="14">
        <f t="shared" si="188"/>
        <v>42554</v>
      </c>
      <c r="AC226" s="14">
        <f t="shared" si="189"/>
        <v>11264</v>
      </c>
      <c r="AF226" s="14" t="s">
        <v>442</v>
      </c>
      <c r="AG226" s="14">
        <f t="shared" si="190"/>
        <v>73706</v>
      </c>
      <c r="AH226" s="14">
        <f t="shared" si="191"/>
        <v>69055</v>
      </c>
    </row>
    <row r="227" spans="1:34" ht="13.5">
      <c r="A227" s="16" t="s">
        <v>9</v>
      </c>
      <c r="B227" s="16">
        <v>2263</v>
      </c>
      <c r="C227" s="16">
        <v>67455</v>
      </c>
      <c r="D227" s="16">
        <v>1843</v>
      </c>
      <c r="E227" s="16">
        <v>57075</v>
      </c>
      <c r="F227" s="16">
        <v>781</v>
      </c>
      <c r="G227" s="16">
        <v>3028</v>
      </c>
      <c r="H227" s="16">
        <v>469</v>
      </c>
      <c r="I227" s="16">
        <v>11181</v>
      </c>
      <c r="J227" s="16">
        <v>594</v>
      </c>
      <c r="K227" s="16">
        <v>42866</v>
      </c>
      <c r="L227" s="16">
        <v>421</v>
      </c>
      <c r="M227" s="16">
        <v>10380</v>
      </c>
      <c r="O227" s="14" t="s">
        <v>274</v>
      </c>
      <c r="R227" s="14">
        <f t="shared" si="182"/>
        <v>781</v>
      </c>
      <c r="S227" s="14">
        <f t="shared" si="183"/>
        <v>469</v>
      </c>
      <c r="T227" s="14">
        <f t="shared" si="184"/>
        <v>594</v>
      </c>
      <c r="U227" s="14">
        <f t="shared" si="185"/>
        <v>421</v>
      </c>
      <c r="W227" s="14" t="s">
        <v>274</v>
      </c>
      <c r="Z227" s="14">
        <f t="shared" si="186"/>
        <v>3028</v>
      </c>
      <c r="AA227" s="14">
        <f t="shared" si="187"/>
        <v>11181</v>
      </c>
      <c r="AB227" s="14">
        <f t="shared" si="188"/>
        <v>42866</v>
      </c>
      <c r="AC227" s="14">
        <f t="shared" si="189"/>
        <v>10380</v>
      </c>
      <c r="AF227" s="14" t="s">
        <v>443</v>
      </c>
      <c r="AG227" s="14">
        <f t="shared" si="190"/>
        <v>73688</v>
      </c>
      <c r="AH227" s="14">
        <f t="shared" si="191"/>
        <v>67455</v>
      </c>
    </row>
    <row r="228" spans="1:34" ht="13.5">
      <c r="A228" s="16" t="s">
        <v>10</v>
      </c>
      <c r="B228" s="16">
        <v>2354</v>
      </c>
      <c r="C228" s="16">
        <v>65797</v>
      </c>
      <c r="D228" s="16">
        <v>1864</v>
      </c>
      <c r="E228" s="16">
        <v>54475</v>
      </c>
      <c r="F228" s="16">
        <v>798</v>
      </c>
      <c r="G228" s="16">
        <v>3052</v>
      </c>
      <c r="H228" s="16">
        <v>478</v>
      </c>
      <c r="I228" s="16">
        <v>10946</v>
      </c>
      <c r="J228" s="16">
        <v>588</v>
      </c>
      <c r="K228" s="16">
        <v>40477</v>
      </c>
      <c r="L228" s="16">
        <v>490</v>
      </c>
      <c r="M228" s="16">
        <v>11322</v>
      </c>
      <c r="O228" s="14" t="s">
        <v>275</v>
      </c>
      <c r="R228" s="14">
        <f t="shared" si="182"/>
        <v>798</v>
      </c>
      <c r="S228" s="14">
        <f t="shared" si="183"/>
        <v>478</v>
      </c>
      <c r="T228" s="14">
        <f t="shared" si="184"/>
        <v>588</v>
      </c>
      <c r="U228" s="14">
        <f t="shared" si="185"/>
        <v>490</v>
      </c>
      <c r="W228" s="14" t="s">
        <v>275</v>
      </c>
      <c r="Z228" s="14">
        <f t="shared" si="186"/>
        <v>3052</v>
      </c>
      <c r="AA228" s="14">
        <f t="shared" si="187"/>
        <v>10946</v>
      </c>
      <c r="AB228" s="14">
        <f t="shared" si="188"/>
        <v>40477</v>
      </c>
      <c r="AC228" s="14">
        <f t="shared" si="189"/>
        <v>11322</v>
      </c>
      <c r="AF228" s="14" t="s">
        <v>444</v>
      </c>
      <c r="AG228" s="14">
        <f t="shared" si="190"/>
        <v>82041</v>
      </c>
      <c r="AH228" s="14">
        <f t="shared" si="191"/>
        <v>65797</v>
      </c>
    </row>
    <row r="229" spans="1:34" ht="13.5">
      <c r="A229" s="16" t="s">
        <v>11</v>
      </c>
      <c r="B229" s="16">
        <v>2308</v>
      </c>
      <c r="C229" s="16">
        <v>63768</v>
      </c>
      <c r="D229" s="16">
        <v>1809</v>
      </c>
      <c r="E229" s="16">
        <v>51875</v>
      </c>
      <c r="F229" s="16">
        <v>750</v>
      </c>
      <c r="G229" s="16">
        <v>2860</v>
      </c>
      <c r="H229" s="16">
        <v>472</v>
      </c>
      <c r="I229" s="16">
        <v>10504</v>
      </c>
      <c r="J229" s="16">
        <v>587</v>
      </c>
      <c r="K229" s="16">
        <v>38511</v>
      </c>
      <c r="L229" s="16">
        <v>498</v>
      </c>
      <c r="M229" s="16">
        <v>11893</v>
      </c>
      <c r="O229" s="14" t="s">
        <v>276</v>
      </c>
      <c r="R229" s="14">
        <f t="shared" si="182"/>
        <v>750</v>
      </c>
      <c r="S229" s="14">
        <f t="shared" si="183"/>
        <v>472</v>
      </c>
      <c r="T229" s="14">
        <f t="shared" si="184"/>
        <v>587</v>
      </c>
      <c r="U229" s="14">
        <f t="shared" si="185"/>
        <v>498</v>
      </c>
      <c r="W229" s="14" t="s">
        <v>276</v>
      </c>
      <c r="Z229" s="14">
        <f t="shared" si="186"/>
        <v>2860</v>
      </c>
      <c r="AA229" s="14">
        <f t="shared" si="187"/>
        <v>10504</v>
      </c>
      <c r="AB229" s="14">
        <f t="shared" si="188"/>
        <v>38511</v>
      </c>
      <c r="AC229" s="14">
        <f t="shared" si="189"/>
        <v>11893</v>
      </c>
      <c r="AF229" s="14" t="s">
        <v>445</v>
      </c>
      <c r="AG229" s="14">
        <f t="shared" si="190"/>
        <v>80668</v>
      </c>
      <c r="AH229" s="14">
        <f t="shared" si="191"/>
        <v>63768</v>
      </c>
    </row>
    <row r="230" spans="1:34" ht="13.5">
      <c r="A230" s="16" t="s">
        <v>12</v>
      </c>
      <c r="B230" s="16">
        <v>2051</v>
      </c>
      <c r="C230" s="16">
        <v>58488</v>
      </c>
      <c r="D230" s="16">
        <v>1621</v>
      </c>
      <c r="E230" s="16">
        <v>48637</v>
      </c>
      <c r="F230" s="16">
        <v>670</v>
      </c>
      <c r="G230" s="16">
        <v>2645</v>
      </c>
      <c r="H230" s="16">
        <v>439</v>
      </c>
      <c r="I230" s="16">
        <v>8661</v>
      </c>
      <c r="J230" s="16">
        <v>512</v>
      </c>
      <c r="K230" s="16">
        <v>37331</v>
      </c>
      <c r="L230" s="16">
        <v>430</v>
      </c>
      <c r="M230" s="16">
        <v>9851</v>
      </c>
      <c r="O230" s="14" t="s">
        <v>277</v>
      </c>
      <c r="R230" s="14">
        <f t="shared" si="182"/>
        <v>670</v>
      </c>
      <c r="S230" s="14">
        <f t="shared" si="183"/>
        <v>439</v>
      </c>
      <c r="T230" s="14">
        <f t="shared" si="184"/>
        <v>512</v>
      </c>
      <c r="U230" s="14">
        <f t="shared" si="185"/>
        <v>430</v>
      </c>
      <c r="W230" s="14" t="s">
        <v>277</v>
      </c>
      <c r="Z230" s="14">
        <f t="shared" si="186"/>
        <v>2645</v>
      </c>
      <c r="AA230" s="14">
        <f t="shared" si="187"/>
        <v>8661</v>
      </c>
      <c r="AB230" s="14">
        <f t="shared" si="188"/>
        <v>37331</v>
      </c>
      <c r="AC230" s="14">
        <f t="shared" si="189"/>
        <v>9851</v>
      </c>
      <c r="AF230" s="14" t="s">
        <v>446</v>
      </c>
      <c r="AG230" s="14">
        <f t="shared" si="190"/>
        <v>79050</v>
      </c>
      <c r="AH230" s="14">
        <f t="shared" si="191"/>
        <v>58488</v>
      </c>
    </row>
    <row r="231" spans="1:34" ht="13.5">
      <c r="A231" s="16" t="s">
        <v>13</v>
      </c>
      <c r="B231" s="16">
        <v>2201</v>
      </c>
      <c r="C231" s="16">
        <v>59794</v>
      </c>
      <c r="D231" s="16">
        <v>1702</v>
      </c>
      <c r="E231" s="16">
        <v>49392</v>
      </c>
      <c r="F231" s="16">
        <v>681</v>
      </c>
      <c r="G231" s="16">
        <v>2593</v>
      </c>
      <c r="H231" s="16">
        <v>457</v>
      </c>
      <c r="I231" s="16">
        <v>9259</v>
      </c>
      <c r="J231" s="16">
        <v>564</v>
      </c>
      <c r="K231" s="16">
        <v>37540</v>
      </c>
      <c r="L231" s="16">
        <v>499</v>
      </c>
      <c r="M231" s="16">
        <v>10402</v>
      </c>
      <c r="O231" s="14" t="s">
        <v>278</v>
      </c>
      <c r="R231" s="14">
        <f t="shared" si="182"/>
        <v>681</v>
      </c>
      <c r="S231" s="14">
        <f t="shared" si="183"/>
        <v>457</v>
      </c>
      <c r="T231" s="14">
        <f t="shared" si="184"/>
        <v>564</v>
      </c>
      <c r="U231" s="14">
        <f t="shared" si="185"/>
        <v>499</v>
      </c>
      <c r="W231" s="14" t="s">
        <v>278</v>
      </c>
      <c r="Z231" s="14">
        <f t="shared" si="186"/>
        <v>2593</v>
      </c>
      <c r="AA231" s="14">
        <f t="shared" si="187"/>
        <v>9259</v>
      </c>
      <c r="AB231" s="14">
        <f t="shared" si="188"/>
        <v>37540</v>
      </c>
      <c r="AC231" s="14">
        <f t="shared" si="189"/>
        <v>10402</v>
      </c>
      <c r="AF231" s="14" t="s">
        <v>447</v>
      </c>
      <c r="AG231" s="14">
        <f t="shared" si="190"/>
        <v>86439</v>
      </c>
      <c r="AH231" s="14">
        <f t="shared" si="191"/>
        <v>59794</v>
      </c>
    </row>
    <row r="232" spans="1:34" ht="13.5">
      <c r="A232" s="16" t="s">
        <v>17</v>
      </c>
      <c r="B232" s="16">
        <v>2192</v>
      </c>
      <c r="C232" s="16">
        <v>57824</v>
      </c>
      <c r="D232" s="16">
        <v>1737</v>
      </c>
      <c r="E232" s="16">
        <v>46951</v>
      </c>
      <c r="F232" s="16">
        <v>684</v>
      </c>
      <c r="G232" s="16">
        <v>2616</v>
      </c>
      <c r="H232" s="16">
        <v>461</v>
      </c>
      <c r="I232" s="16">
        <v>8565</v>
      </c>
      <c r="J232" s="16">
        <v>592</v>
      </c>
      <c r="K232" s="16">
        <v>35770</v>
      </c>
      <c r="L232" s="16">
        <v>455</v>
      </c>
      <c r="M232" s="16">
        <v>10873</v>
      </c>
      <c r="O232" s="14" t="s">
        <v>279</v>
      </c>
      <c r="R232" s="14">
        <f t="shared" si="182"/>
        <v>684</v>
      </c>
      <c r="S232" s="14">
        <f t="shared" si="183"/>
        <v>461</v>
      </c>
      <c r="T232" s="14">
        <f t="shared" si="184"/>
        <v>592</v>
      </c>
      <c r="U232" s="14">
        <f t="shared" si="185"/>
        <v>455</v>
      </c>
      <c r="W232" s="14" t="s">
        <v>279</v>
      </c>
      <c r="Z232" s="14">
        <f t="shared" si="186"/>
        <v>2616</v>
      </c>
      <c r="AA232" s="14">
        <f t="shared" si="187"/>
        <v>8565</v>
      </c>
      <c r="AB232" s="14">
        <f t="shared" si="188"/>
        <v>35770</v>
      </c>
      <c r="AC232" s="14">
        <f t="shared" si="189"/>
        <v>10873</v>
      </c>
      <c r="AF232" s="14" t="s">
        <v>448</v>
      </c>
      <c r="AG232" s="14">
        <f t="shared" si="190"/>
        <v>85417</v>
      </c>
      <c r="AH232" s="14">
        <f t="shared" si="191"/>
        <v>57824</v>
      </c>
    </row>
    <row r="233" spans="1:34" ht="13.5">
      <c r="A233" s="16" t="s">
        <v>18</v>
      </c>
      <c r="B233" s="16">
        <v>2150</v>
      </c>
      <c r="C233" s="16">
        <v>58926</v>
      </c>
      <c r="D233" s="16">
        <v>1705</v>
      </c>
      <c r="E233" s="16">
        <v>48718</v>
      </c>
      <c r="F233" s="16">
        <v>681</v>
      </c>
      <c r="G233" s="16">
        <v>2547</v>
      </c>
      <c r="H233" s="16">
        <v>435</v>
      </c>
      <c r="I233" s="16">
        <v>8369</v>
      </c>
      <c r="J233" s="16">
        <v>588</v>
      </c>
      <c r="K233" s="16">
        <v>37802</v>
      </c>
      <c r="L233" s="16">
        <v>445</v>
      </c>
      <c r="M233" s="16">
        <v>10208</v>
      </c>
      <c r="O233" s="14" t="s">
        <v>280</v>
      </c>
      <c r="R233" s="14">
        <f t="shared" si="182"/>
        <v>681</v>
      </c>
      <c r="S233" s="14">
        <f t="shared" si="183"/>
        <v>435</v>
      </c>
      <c r="T233" s="14">
        <f t="shared" si="184"/>
        <v>588</v>
      </c>
      <c r="U233" s="14">
        <f t="shared" si="185"/>
        <v>445</v>
      </c>
      <c r="W233" s="14" t="s">
        <v>280</v>
      </c>
      <c r="Z233" s="14">
        <f t="shared" si="186"/>
        <v>2547</v>
      </c>
      <c r="AA233" s="14">
        <f t="shared" si="187"/>
        <v>8369</v>
      </c>
      <c r="AB233" s="14">
        <f t="shared" si="188"/>
        <v>37802</v>
      </c>
      <c r="AC233" s="14">
        <f t="shared" si="189"/>
        <v>10208</v>
      </c>
      <c r="AF233" s="14" t="s">
        <v>449</v>
      </c>
      <c r="AG233" s="14">
        <f t="shared" si="190"/>
        <v>86482</v>
      </c>
      <c r="AH233" s="14">
        <f t="shared" si="191"/>
        <v>58926</v>
      </c>
    </row>
    <row r="234" spans="1:34" ht="13.5">
      <c r="A234" s="16" t="s">
        <v>19</v>
      </c>
      <c r="B234" s="16">
        <v>1976</v>
      </c>
      <c r="C234" s="16">
        <v>58125</v>
      </c>
      <c r="D234" s="16">
        <v>1536</v>
      </c>
      <c r="E234" s="16">
        <v>47761</v>
      </c>
      <c r="F234" s="16">
        <v>603</v>
      </c>
      <c r="G234" s="16">
        <v>2255</v>
      </c>
      <c r="H234" s="16">
        <v>397</v>
      </c>
      <c r="I234" s="16">
        <v>7627</v>
      </c>
      <c r="J234" s="16">
        <v>536</v>
      </c>
      <c r="K234" s="16">
        <v>37879</v>
      </c>
      <c r="L234" s="16">
        <v>441</v>
      </c>
      <c r="M234" s="16">
        <v>10364</v>
      </c>
      <c r="O234" s="14" t="s">
        <v>281</v>
      </c>
      <c r="R234" s="14">
        <f t="shared" si="182"/>
        <v>603</v>
      </c>
      <c r="S234" s="14">
        <f t="shared" si="183"/>
        <v>397</v>
      </c>
      <c r="T234" s="14">
        <f t="shared" si="184"/>
        <v>536</v>
      </c>
      <c r="U234" s="14">
        <f t="shared" si="185"/>
        <v>441</v>
      </c>
      <c r="W234" s="14" t="s">
        <v>281</v>
      </c>
      <c r="Z234" s="14">
        <f t="shared" si="186"/>
        <v>2255</v>
      </c>
      <c r="AA234" s="14">
        <f t="shared" si="187"/>
        <v>7627</v>
      </c>
      <c r="AB234" s="14">
        <f t="shared" si="188"/>
        <v>37879</v>
      </c>
      <c r="AC234" s="14">
        <f t="shared" si="189"/>
        <v>10364</v>
      </c>
      <c r="AF234" s="14" t="s">
        <v>450</v>
      </c>
      <c r="AG234" s="14">
        <f t="shared" si="190"/>
        <v>84768</v>
      </c>
      <c r="AH234" s="14">
        <f t="shared" si="191"/>
        <v>58125</v>
      </c>
    </row>
    <row r="235" spans="1:33" ht="13.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W235" s="20"/>
      <c r="AF235" s="14" t="s">
        <v>439</v>
      </c>
      <c r="AG235" s="14">
        <f>C223</f>
        <v>75027</v>
      </c>
    </row>
    <row r="236" spans="1:23" ht="13.5" hidden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W236" s="20"/>
    </row>
    <row r="237" spans="1:23" ht="25.5" customHeight="1" hidden="1">
      <c r="A237" s="20"/>
      <c r="B237" s="20"/>
      <c r="C237" s="20"/>
      <c r="D237" s="20" t="s">
        <v>78</v>
      </c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W237" s="20"/>
    </row>
    <row r="238" spans="1:23" ht="25.5" customHeight="1" hidden="1">
      <c r="A238" s="20"/>
      <c r="B238" s="20"/>
      <c r="C238" s="20"/>
      <c r="D238" s="20" t="s">
        <v>79</v>
      </c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W238" s="20"/>
    </row>
    <row r="239" spans="1:23" ht="25.5" customHeight="1" hidden="1" thickBot="1">
      <c r="A239" s="88"/>
      <c r="B239" s="88"/>
      <c r="C239" s="20"/>
      <c r="D239" s="20"/>
      <c r="E239" s="20"/>
      <c r="F239" s="20"/>
      <c r="G239" s="20"/>
      <c r="H239" s="20"/>
      <c r="I239" s="20"/>
      <c r="J239" s="20"/>
      <c r="K239" s="20"/>
      <c r="L239" s="20" t="s">
        <v>85</v>
      </c>
      <c r="M239" s="20"/>
      <c r="N239" s="20"/>
      <c r="O239" s="20"/>
      <c r="W239" s="20"/>
    </row>
    <row r="240" spans="1:23" ht="25.5" customHeight="1" hidden="1">
      <c r="A240" s="27"/>
      <c r="B240" s="28" t="s">
        <v>72</v>
      </c>
      <c r="C240" s="29"/>
      <c r="D240" s="28" t="s">
        <v>77</v>
      </c>
      <c r="E240" s="29"/>
      <c r="F240" s="28" t="s">
        <v>81</v>
      </c>
      <c r="G240" s="29"/>
      <c r="H240" s="28" t="s">
        <v>82</v>
      </c>
      <c r="I240" s="29"/>
      <c r="J240" s="28" t="s">
        <v>83</v>
      </c>
      <c r="K240" s="29"/>
      <c r="L240" s="28" t="s">
        <v>84</v>
      </c>
      <c r="M240" s="30"/>
      <c r="N240" s="21"/>
      <c r="O240" s="20"/>
      <c r="W240" s="20"/>
    </row>
    <row r="241" spans="1:23" ht="25.5" customHeight="1" hidden="1">
      <c r="A241" s="31" t="s">
        <v>0</v>
      </c>
      <c r="B241" s="32" t="s">
        <v>73</v>
      </c>
      <c r="C241" s="33" t="s">
        <v>75</v>
      </c>
      <c r="D241" s="32" t="s">
        <v>73</v>
      </c>
      <c r="E241" s="33" t="s">
        <v>75</v>
      </c>
      <c r="F241" s="32" t="s">
        <v>73</v>
      </c>
      <c r="G241" s="33" t="s">
        <v>75</v>
      </c>
      <c r="H241" s="32" t="s">
        <v>73</v>
      </c>
      <c r="I241" s="33" t="s">
        <v>75</v>
      </c>
      <c r="J241" s="32" t="s">
        <v>73</v>
      </c>
      <c r="K241" s="33" t="s">
        <v>75</v>
      </c>
      <c r="L241" s="32" t="s">
        <v>73</v>
      </c>
      <c r="M241" s="34" t="s">
        <v>75</v>
      </c>
      <c r="N241" s="21"/>
      <c r="O241" s="36" t="s">
        <v>0</v>
      </c>
      <c r="W241" s="36" t="s">
        <v>0</v>
      </c>
    </row>
    <row r="242" spans="1:23" ht="25.5" customHeight="1" hidden="1">
      <c r="A242" s="22"/>
      <c r="B242" s="35" t="s">
        <v>74</v>
      </c>
      <c r="C242" s="36" t="s">
        <v>76</v>
      </c>
      <c r="D242" s="35" t="s">
        <v>74</v>
      </c>
      <c r="E242" s="36" t="s">
        <v>76</v>
      </c>
      <c r="F242" s="35" t="s">
        <v>74</v>
      </c>
      <c r="G242" s="36" t="s">
        <v>76</v>
      </c>
      <c r="H242" s="35" t="s">
        <v>74</v>
      </c>
      <c r="I242" s="36" t="s">
        <v>76</v>
      </c>
      <c r="J242" s="35" t="s">
        <v>74</v>
      </c>
      <c r="K242" s="36" t="s">
        <v>76</v>
      </c>
      <c r="L242" s="35" t="s">
        <v>74</v>
      </c>
      <c r="M242" s="37" t="s">
        <v>76</v>
      </c>
      <c r="N242" s="21"/>
      <c r="O242" s="20"/>
      <c r="W242" s="20"/>
    </row>
    <row r="243" spans="1:23" ht="25.5" customHeight="1" hidden="1">
      <c r="A243" s="38" t="s">
        <v>29</v>
      </c>
      <c r="B243" s="39">
        <f aca="true" t="shared" si="192" ref="B243:M243">SUM(B119:B124)</f>
        <v>13123</v>
      </c>
      <c r="C243" s="40">
        <f t="shared" si="192"/>
        <v>275787</v>
      </c>
      <c r="D243" s="39">
        <f t="shared" si="192"/>
        <v>12092</v>
      </c>
      <c r="E243" s="40">
        <f t="shared" si="192"/>
        <v>254834</v>
      </c>
      <c r="F243" s="39">
        <f t="shared" si="192"/>
        <v>6811</v>
      </c>
      <c r="G243" s="40">
        <f t="shared" si="192"/>
        <v>31308</v>
      </c>
      <c r="H243" s="39">
        <f t="shared" si="192"/>
        <v>3466</v>
      </c>
      <c r="I243" s="40">
        <f t="shared" si="192"/>
        <v>89288</v>
      </c>
      <c r="J243" s="39">
        <f t="shared" si="192"/>
        <v>1818</v>
      </c>
      <c r="K243" s="40">
        <f t="shared" si="192"/>
        <v>134239</v>
      </c>
      <c r="L243" s="39">
        <f t="shared" si="192"/>
        <v>1030</v>
      </c>
      <c r="M243" s="41">
        <f t="shared" si="192"/>
        <v>20952</v>
      </c>
      <c r="N243" s="21"/>
      <c r="O243" s="97" t="s">
        <v>29</v>
      </c>
      <c r="W243" s="97" t="s">
        <v>29</v>
      </c>
    </row>
    <row r="244" spans="1:23" ht="25.5" customHeight="1" hidden="1">
      <c r="A244" s="42" t="s">
        <v>30</v>
      </c>
      <c r="B244" s="43">
        <f aca="true" t="shared" si="193" ref="B244:M244">B245-B243</f>
        <v>13363</v>
      </c>
      <c r="C244" s="44">
        <f t="shared" si="193"/>
        <v>276099</v>
      </c>
      <c r="D244" s="43">
        <f t="shared" si="193"/>
        <v>12210</v>
      </c>
      <c r="E244" s="44">
        <f t="shared" si="193"/>
        <v>252944</v>
      </c>
      <c r="F244" s="43">
        <f t="shared" si="193"/>
        <v>6932</v>
      </c>
      <c r="G244" s="44">
        <f t="shared" si="193"/>
        <v>31287</v>
      </c>
      <c r="H244" s="43">
        <f t="shared" si="193"/>
        <v>3438</v>
      </c>
      <c r="I244" s="44">
        <f t="shared" si="193"/>
        <v>89448</v>
      </c>
      <c r="J244" s="43">
        <f t="shared" si="193"/>
        <v>1837</v>
      </c>
      <c r="K244" s="44">
        <f t="shared" si="193"/>
        <v>132208</v>
      </c>
      <c r="L244" s="43">
        <f t="shared" si="193"/>
        <v>1154</v>
      </c>
      <c r="M244" s="45">
        <f t="shared" si="193"/>
        <v>23156</v>
      </c>
      <c r="N244" s="21"/>
      <c r="O244" s="97" t="s">
        <v>30</v>
      </c>
      <c r="W244" s="97" t="s">
        <v>30</v>
      </c>
    </row>
    <row r="245" spans="1:23" ht="25.5" customHeight="1" hidden="1">
      <c r="A245" s="42" t="s">
        <v>31</v>
      </c>
      <c r="B245" s="43">
        <f aca="true" t="shared" si="194" ref="B245:M245">B28</f>
        <v>26486</v>
      </c>
      <c r="C245" s="43">
        <f t="shared" si="194"/>
        <v>551886</v>
      </c>
      <c r="D245" s="43">
        <f t="shared" si="194"/>
        <v>24302</v>
      </c>
      <c r="E245" s="43">
        <f t="shared" si="194"/>
        <v>507778</v>
      </c>
      <c r="F245" s="43">
        <f t="shared" si="194"/>
        <v>13743</v>
      </c>
      <c r="G245" s="43">
        <f t="shared" si="194"/>
        <v>62595</v>
      </c>
      <c r="H245" s="43">
        <f t="shared" si="194"/>
        <v>6904</v>
      </c>
      <c r="I245" s="43">
        <f t="shared" si="194"/>
        <v>178736</v>
      </c>
      <c r="J245" s="43">
        <f t="shared" si="194"/>
        <v>3655</v>
      </c>
      <c r="K245" s="43">
        <f t="shared" si="194"/>
        <v>266447</v>
      </c>
      <c r="L245" s="43">
        <f t="shared" si="194"/>
        <v>2184</v>
      </c>
      <c r="M245" s="45">
        <f t="shared" si="194"/>
        <v>44108</v>
      </c>
      <c r="N245" s="21"/>
      <c r="O245" s="97" t="s">
        <v>31</v>
      </c>
      <c r="W245" s="97" t="s">
        <v>31</v>
      </c>
    </row>
    <row r="246" spans="1:23" ht="25.5" customHeight="1" hidden="1">
      <c r="A246" s="38" t="s">
        <v>32</v>
      </c>
      <c r="B246" s="39">
        <f aca="true" t="shared" si="195" ref="B246:M246">SUM(B132:B137)</f>
        <v>12641</v>
      </c>
      <c r="C246" s="40">
        <f t="shared" si="195"/>
        <v>259582</v>
      </c>
      <c r="D246" s="39">
        <f t="shared" si="195"/>
        <v>11487</v>
      </c>
      <c r="E246" s="40">
        <f t="shared" si="195"/>
        <v>234210</v>
      </c>
      <c r="F246" s="39">
        <f t="shared" si="195"/>
        <v>6458</v>
      </c>
      <c r="G246" s="40">
        <f t="shared" si="195"/>
        <v>28921</v>
      </c>
      <c r="H246" s="39">
        <f t="shared" si="195"/>
        <v>3147</v>
      </c>
      <c r="I246" s="40">
        <f t="shared" si="195"/>
        <v>81931</v>
      </c>
      <c r="J246" s="39">
        <f t="shared" si="195"/>
        <v>1880</v>
      </c>
      <c r="K246" s="40">
        <f t="shared" si="195"/>
        <v>123358</v>
      </c>
      <c r="L246" s="39">
        <f t="shared" si="195"/>
        <v>1156</v>
      </c>
      <c r="M246" s="41">
        <f t="shared" si="195"/>
        <v>25373</v>
      </c>
      <c r="N246" s="21"/>
      <c r="O246" s="97" t="s">
        <v>32</v>
      </c>
      <c r="W246" s="97" t="s">
        <v>32</v>
      </c>
    </row>
    <row r="247" spans="1:23" ht="25.5" customHeight="1" hidden="1">
      <c r="A247" s="42" t="s">
        <v>33</v>
      </c>
      <c r="B247" s="43">
        <f aca="true" t="shared" si="196" ref="B247:M247">B248-B246</f>
        <v>13896</v>
      </c>
      <c r="C247" s="44">
        <f t="shared" si="196"/>
        <v>284264</v>
      </c>
      <c r="D247" s="43">
        <f t="shared" si="196"/>
        <v>12687</v>
      </c>
      <c r="E247" s="44">
        <f t="shared" si="196"/>
        <v>256154</v>
      </c>
      <c r="F247" s="43">
        <f t="shared" si="196"/>
        <v>7092</v>
      </c>
      <c r="G247" s="44">
        <f t="shared" si="196"/>
        <v>31012</v>
      </c>
      <c r="H247" s="43">
        <f t="shared" si="196"/>
        <v>3299</v>
      </c>
      <c r="I247" s="44">
        <f t="shared" si="196"/>
        <v>79147</v>
      </c>
      <c r="J247" s="43">
        <f t="shared" si="196"/>
        <v>2298</v>
      </c>
      <c r="K247" s="44">
        <f t="shared" si="196"/>
        <v>145995</v>
      </c>
      <c r="L247" s="43">
        <f t="shared" si="196"/>
        <v>1207</v>
      </c>
      <c r="M247" s="45">
        <f t="shared" si="196"/>
        <v>28108</v>
      </c>
      <c r="N247" s="21"/>
      <c r="O247" s="97" t="s">
        <v>33</v>
      </c>
      <c r="W247" s="97" t="s">
        <v>33</v>
      </c>
    </row>
    <row r="248" spans="1:23" ht="25.5" customHeight="1" hidden="1">
      <c r="A248" s="42" t="s">
        <v>34</v>
      </c>
      <c r="B248" s="43">
        <f aca="true" t="shared" si="197" ref="B248:M248">B29</f>
        <v>26537</v>
      </c>
      <c r="C248" s="44">
        <f t="shared" si="197"/>
        <v>543846</v>
      </c>
      <c r="D248" s="43">
        <f t="shared" si="197"/>
        <v>24174</v>
      </c>
      <c r="E248" s="44">
        <f t="shared" si="197"/>
        <v>490364</v>
      </c>
      <c r="F248" s="43">
        <f t="shared" si="197"/>
        <v>13550</v>
      </c>
      <c r="G248" s="44">
        <f t="shared" si="197"/>
        <v>59933</v>
      </c>
      <c r="H248" s="43">
        <f t="shared" si="197"/>
        <v>6446</v>
      </c>
      <c r="I248" s="44">
        <f t="shared" si="197"/>
        <v>161078</v>
      </c>
      <c r="J248" s="43">
        <f t="shared" si="197"/>
        <v>4178</v>
      </c>
      <c r="K248" s="44">
        <f t="shared" si="197"/>
        <v>269353</v>
      </c>
      <c r="L248" s="43">
        <f t="shared" si="197"/>
        <v>2363</v>
      </c>
      <c r="M248" s="45">
        <f t="shared" si="197"/>
        <v>53481</v>
      </c>
      <c r="N248" s="21"/>
      <c r="O248" s="97" t="s">
        <v>34</v>
      </c>
      <c r="W248" s="97" t="s">
        <v>34</v>
      </c>
    </row>
    <row r="249" spans="1:23" ht="25.5" customHeight="1" hidden="1">
      <c r="A249" s="42" t="s">
        <v>35</v>
      </c>
      <c r="B249" s="46">
        <f aca="true" t="shared" si="198" ref="B249:M249">B246/B243*100</f>
        <v>96.3270593614265</v>
      </c>
      <c r="C249" s="47">
        <f t="shared" si="198"/>
        <v>94.12408851758785</v>
      </c>
      <c r="D249" s="46">
        <f t="shared" si="198"/>
        <v>94.99669202778696</v>
      </c>
      <c r="E249" s="47">
        <f t="shared" si="198"/>
        <v>91.90688840578572</v>
      </c>
      <c r="F249" s="46">
        <f t="shared" si="198"/>
        <v>94.81720745852297</v>
      </c>
      <c r="G249" s="47">
        <f t="shared" si="198"/>
        <v>92.37575060687364</v>
      </c>
      <c r="H249" s="46">
        <f t="shared" si="198"/>
        <v>90.79630698211194</v>
      </c>
      <c r="I249" s="47">
        <f t="shared" si="198"/>
        <v>91.76037093450408</v>
      </c>
      <c r="J249" s="46">
        <f t="shared" si="198"/>
        <v>103.4103410341034</v>
      </c>
      <c r="K249" s="47">
        <f t="shared" si="198"/>
        <v>91.89430791349757</v>
      </c>
      <c r="L249" s="46">
        <f t="shared" si="198"/>
        <v>112.23300970873787</v>
      </c>
      <c r="M249" s="48">
        <f t="shared" si="198"/>
        <v>121.10061092019855</v>
      </c>
      <c r="N249" s="21"/>
      <c r="O249" s="97" t="s">
        <v>35</v>
      </c>
      <c r="W249" s="97" t="s">
        <v>35</v>
      </c>
    </row>
    <row r="250" spans="1:23" ht="25.5" customHeight="1" hidden="1">
      <c r="A250" s="42" t="s">
        <v>36</v>
      </c>
      <c r="B250" s="46">
        <f aca="true" t="shared" si="199" ref="B250:M250">B247/B244*100</f>
        <v>103.98862530868817</v>
      </c>
      <c r="C250" s="47">
        <f t="shared" si="199"/>
        <v>102.95727257251927</v>
      </c>
      <c r="D250" s="46">
        <f t="shared" si="199"/>
        <v>103.9066339066339</v>
      </c>
      <c r="E250" s="47">
        <f t="shared" si="199"/>
        <v>101.2690556012398</v>
      </c>
      <c r="F250" s="46">
        <f t="shared" si="199"/>
        <v>102.30813618003462</v>
      </c>
      <c r="G250" s="47">
        <f t="shared" si="199"/>
        <v>99.12104068782561</v>
      </c>
      <c r="H250" s="46">
        <f t="shared" si="199"/>
        <v>95.95695171611402</v>
      </c>
      <c r="I250" s="47">
        <f t="shared" si="199"/>
        <v>88.48381182362937</v>
      </c>
      <c r="J250" s="46">
        <f t="shared" si="199"/>
        <v>125.09526401741971</v>
      </c>
      <c r="K250" s="47">
        <f t="shared" si="199"/>
        <v>110.42826455282587</v>
      </c>
      <c r="L250" s="46">
        <f t="shared" si="199"/>
        <v>104.59272097053727</v>
      </c>
      <c r="M250" s="48">
        <f t="shared" si="199"/>
        <v>121.38538607704265</v>
      </c>
      <c r="N250" s="21"/>
      <c r="O250" s="97" t="s">
        <v>36</v>
      </c>
      <c r="W250" s="97" t="s">
        <v>36</v>
      </c>
    </row>
    <row r="251" spans="1:23" ht="25.5" customHeight="1" hidden="1">
      <c r="A251" s="42" t="s">
        <v>37</v>
      </c>
      <c r="B251" s="46">
        <f aca="true" t="shared" si="200" ref="B251:M251">B248/B245*100</f>
        <v>100.19255455712452</v>
      </c>
      <c r="C251" s="46">
        <f t="shared" si="200"/>
        <v>98.54317739533165</v>
      </c>
      <c r="D251" s="46">
        <f t="shared" si="200"/>
        <v>99.47329437906345</v>
      </c>
      <c r="E251" s="46">
        <f t="shared" si="200"/>
        <v>96.5705485468059</v>
      </c>
      <c r="F251" s="46">
        <f t="shared" si="200"/>
        <v>98.59564869388052</v>
      </c>
      <c r="G251" s="46">
        <f t="shared" si="200"/>
        <v>95.74726415847911</v>
      </c>
      <c r="H251" s="46">
        <f t="shared" si="200"/>
        <v>93.36616454229433</v>
      </c>
      <c r="I251" s="46">
        <f t="shared" si="200"/>
        <v>90.12062483215469</v>
      </c>
      <c r="J251" s="46">
        <f t="shared" si="200"/>
        <v>114.30916552667578</v>
      </c>
      <c r="K251" s="46">
        <f t="shared" si="200"/>
        <v>101.09064842163733</v>
      </c>
      <c r="L251" s="46">
        <f t="shared" si="200"/>
        <v>108.19597069597069</v>
      </c>
      <c r="M251" s="48">
        <f t="shared" si="200"/>
        <v>121.25011335812097</v>
      </c>
      <c r="N251" s="21"/>
      <c r="O251" s="97" t="s">
        <v>37</v>
      </c>
      <c r="W251" s="97" t="s">
        <v>37</v>
      </c>
    </row>
    <row r="252" spans="1:23" ht="25.5" customHeight="1" hidden="1">
      <c r="A252" s="38" t="s">
        <v>38</v>
      </c>
      <c r="B252" s="39">
        <f aca="true" t="shared" si="201" ref="B252:M252">SUM(B145:B150)</f>
        <v>15479</v>
      </c>
      <c r="C252" s="40">
        <f t="shared" si="201"/>
        <v>314252</v>
      </c>
      <c r="D252" s="39">
        <f t="shared" si="201"/>
        <v>13452</v>
      </c>
      <c r="E252" s="40">
        <f t="shared" si="201"/>
        <v>266742</v>
      </c>
      <c r="F252" s="39">
        <f t="shared" si="201"/>
        <v>7564</v>
      </c>
      <c r="G252" s="40">
        <f t="shared" si="201"/>
        <v>33466</v>
      </c>
      <c r="H252" s="39">
        <f t="shared" si="201"/>
        <v>3435</v>
      </c>
      <c r="I252" s="40">
        <f t="shared" si="201"/>
        <v>81838</v>
      </c>
      <c r="J252" s="39">
        <f t="shared" si="201"/>
        <v>2455</v>
      </c>
      <c r="K252" s="40">
        <f t="shared" si="201"/>
        <v>151437</v>
      </c>
      <c r="L252" s="39">
        <f t="shared" si="201"/>
        <v>2028</v>
      </c>
      <c r="M252" s="41">
        <f t="shared" si="201"/>
        <v>47511</v>
      </c>
      <c r="N252" s="21"/>
      <c r="O252" s="97" t="s">
        <v>38</v>
      </c>
      <c r="W252" s="97" t="s">
        <v>38</v>
      </c>
    </row>
    <row r="253" spans="1:23" ht="25.5" customHeight="1" hidden="1">
      <c r="A253" s="42" t="s">
        <v>39</v>
      </c>
      <c r="B253" s="43">
        <f aca="true" t="shared" si="202" ref="B253:M253">B254-B252</f>
        <v>15348</v>
      </c>
      <c r="C253" s="44">
        <f t="shared" si="202"/>
        <v>353277</v>
      </c>
      <c r="D253" s="43">
        <f t="shared" si="202"/>
        <v>13210</v>
      </c>
      <c r="E253" s="44">
        <f t="shared" si="202"/>
        <v>297865</v>
      </c>
      <c r="F253" s="43">
        <f t="shared" si="202"/>
        <v>7074</v>
      </c>
      <c r="G253" s="44">
        <f t="shared" si="202"/>
        <v>30154</v>
      </c>
      <c r="H253" s="43">
        <f t="shared" si="202"/>
        <v>3398</v>
      </c>
      <c r="I253" s="44">
        <f t="shared" si="202"/>
        <v>89640</v>
      </c>
      <c r="J253" s="43">
        <f t="shared" si="202"/>
        <v>2737</v>
      </c>
      <c r="K253" s="44">
        <f t="shared" si="202"/>
        <v>178071</v>
      </c>
      <c r="L253" s="43">
        <f t="shared" si="202"/>
        <v>2137</v>
      </c>
      <c r="M253" s="45">
        <f t="shared" si="202"/>
        <v>55411</v>
      </c>
      <c r="N253" s="21"/>
      <c r="O253" s="97" t="s">
        <v>39</v>
      </c>
      <c r="W253" s="97" t="s">
        <v>39</v>
      </c>
    </row>
    <row r="254" spans="1:23" ht="25.5" customHeight="1" hidden="1">
      <c r="A254" s="42" t="s">
        <v>40</v>
      </c>
      <c r="B254" s="43">
        <f aca="true" t="shared" si="203" ref="B254:M254">B30</f>
        <v>30827</v>
      </c>
      <c r="C254" s="44">
        <f t="shared" si="203"/>
        <v>667529</v>
      </c>
      <c r="D254" s="43">
        <f t="shared" si="203"/>
        <v>26662</v>
      </c>
      <c r="E254" s="44">
        <f t="shared" si="203"/>
        <v>564607</v>
      </c>
      <c r="F254" s="43">
        <f t="shared" si="203"/>
        <v>14638</v>
      </c>
      <c r="G254" s="44">
        <f t="shared" si="203"/>
        <v>63620</v>
      </c>
      <c r="H254" s="43">
        <f t="shared" si="203"/>
        <v>6833</v>
      </c>
      <c r="I254" s="44">
        <f t="shared" si="203"/>
        <v>171478</v>
      </c>
      <c r="J254" s="43">
        <f t="shared" si="203"/>
        <v>5192</v>
      </c>
      <c r="K254" s="44">
        <f t="shared" si="203"/>
        <v>329508</v>
      </c>
      <c r="L254" s="43">
        <f t="shared" si="203"/>
        <v>4165</v>
      </c>
      <c r="M254" s="45">
        <f t="shared" si="203"/>
        <v>102922</v>
      </c>
      <c r="N254" s="21"/>
      <c r="O254" s="97" t="s">
        <v>40</v>
      </c>
      <c r="W254" s="97" t="s">
        <v>40</v>
      </c>
    </row>
    <row r="255" spans="1:23" ht="25.5" customHeight="1" hidden="1">
      <c r="A255" s="42" t="s">
        <v>41</v>
      </c>
      <c r="B255" s="49">
        <v>0.901</v>
      </c>
      <c r="C255" s="50">
        <v>0.909</v>
      </c>
      <c r="D255" s="49">
        <v>0.946</v>
      </c>
      <c r="E255" s="50">
        <v>0.966</v>
      </c>
      <c r="F255" s="49">
        <v>0.928</v>
      </c>
      <c r="G255" s="50">
        <v>0.906</v>
      </c>
      <c r="H255" s="49">
        <v>0.957</v>
      </c>
      <c r="I255" s="50">
        <v>0.966</v>
      </c>
      <c r="J255" s="49">
        <v>1</v>
      </c>
      <c r="K255" s="50">
        <v>1</v>
      </c>
      <c r="L255" s="49">
        <v>0.621</v>
      </c>
      <c r="M255" s="51">
        <v>0.586</v>
      </c>
      <c r="N255" s="21"/>
      <c r="O255" s="97" t="s">
        <v>41</v>
      </c>
      <c r="W255" s="97" t="s">
        <v>41</v>
      </c>
    </row>
    <row r="256" spans="1:23" ht="25.5" customHeight="1" hidden="1">
      <c r="A256" s="42" t="s">
        <v>42</v>
      </c>
      <c r="B256" s="46">
        <f aca="true" t="shared" si="204" ref="B256:M256">B252/B246*B$255*100</f>
        <v>110.32813068586344</v>
      </c>
      <c r="C256" s="47">
        <f t="shared" si="204"/>
        <v>110.04425114222096</v>
      </c>
      <c r="D256" s="46">
        <f t="shared" si="204"/>
        <v>110.78255419169494</v>
      </c>
      <c r="E256" s="47">
        <f t="shared" si="204"/>
        <v>110.01783527603433</v>
      </c>
      <c r="F256" s="46">
        <f t="shared" si="204"/>
        <v>108.69296995973986</v>
      </c>
      <c r="G256" s="47">
        <f t="shared" si="204"/>
        <v>104.83799315376372</v>
      </c>
      <c r="H256" s="46">
        <f t="shared" si="204"/>
        <v>104.4580552907531</v>
      </c>
      <c r="I256" s="47">
        <f t="shared" si="204"/>
        <v>96.4903491962749</v>
      </c>
      <c r="J256" s="46">
        <f t="shared" si="204"/>
        <v>130.58510638297872</v>
      </c>
      <c r="K256" s="47">
        <f t="shared" si="204"/>
        <v>122.76220431589357</v>
      </c>
      <c r="L256" s="46">
        <f t="shared" si="204"/>
        <v>108.94359861591695</v>
      </c>
      <c r="M256" s="48">
        <f t="shared" si="204"/>
        <v>109.72863279864423</v>
      </c>
      <c r="N256" s="21"/>
      <c r="O256" s="97" t="s">
        <v>42</v>
      </c>
      <c r="W256" s="97" t="s">
        <v>42</v>
      </c>
    </row>
    <row r="257" spans="1:23" ht="25.5" customHeight="1" hidden="1">
      <c r="A257" s="42" t="s">
        <v>43</v>
      </c>
      <c r="B257" s="46">
        <f aca="true" t="shared" si="205" ref="B257:M257">B253/B247*B$255*100</f>
        <v>99.51459412780657</v>
      </c>
      <c r="C257" s="47">
        <f t="shared" si="205"/>
        <v>112.96850568485635</v>
      </c>
      <c r="D257" s="46">
        <f t="shared" si="205"/>
        <v>98.4997241270592</v>
      </c>
      <c r="E257" s="47">
        <f t="shared" si="205"/>
        <v>112.3299226246711</v>
      </c>
      <c r="F257" s="46">
        <f t="shared" si="205"/>
        <v>92.56446700507615</v>
      </c>
      <c r="G257" s="47">
        <f t="shared" si="205"/>
        <v>88.09339610473366</v>
      </c>
      <c r="H257" s="46">
        <f t="shared" si="205"/>
        <v>98.57187026371626</v>
      </c>
      <c r="I257" s="47">
        <f t="shared" si="205"/>
        <v>109.40685054392458</v>
      </c>
      <c r="J257" s="46">
        <f t="shared" si="205"/>
        <v>119.10356832027851</v>
      </c>
      <c r="K257" s="47">
        <f t="shared" si="205"/>
        <v>121.97061543203533</v>
      </c>
      <c r="L257" s="46">
        <f t="shared" si="205"/>
        <v>109.94838442419221</v>
      </c>
      <c r="M257" s="48">
        <f t="shared" si="205"/>
        <v>115.52172335278212</v>
      </c>
      <c r="N257" s="21"/>
      <c r="O257" s="97" t="s">
        <v>43</v>
      </c>
      <c r="W257" s="97" t="s">
        <v>43</v>
      </c>
    </row>
    <row r="258" spans="1:23" ht="25.5" customHeight="1" hidden="1">
      <c r="A258" s="42" t="s">
        <v>44</v>
      </c>
      <c r="B258" s="46">
        <f aca="true" t="shared" si="206" ref="B258:M258">B254/B248*B$255*100</f>
        <v>104.66566303651506</v>
      </c>
      <c r="C258" s="46">
        <f t="shared" si="206"/>
        <v>111.5727358480158</v>
      </c>
      <c r="D258" s="46">
        <f t="shared" si="206"/>
        <v>104.3362786464797</v>
      </c>
      <c r="E258" s="46">
        <f t="shared" si="206"/>
        <v>111.22561240221549</v>
      </c>
      <c r="F258" s="46">
        <f t="shared" si="206"/>
        <v>100.25139483394834</v>
      </c>
      <c r="G258" s="46">
        <f t="shared" si="206"/>
        <v>96.1735938464619</v>
      </c>
      <c r="H258" s="46">
        <f t="shared" si="206"/>
        <v>101.44556313993174</v>
      </c>
      <c r="I258" s="46">
        <f t="shared" si="206"/>
        <v>102.83697835831087</v>
      </c>
      <c r="J258" s="46">
        <f t="shared" si="206"/>
        <v>124.26998563906176</v>
      </c>
      <c r="K258" s="46">
        <f t="shared" si="206"/>
        <v>122.33314646579025</v>
      </c>
      <c r="L258" s="46">
        <f t="shared" si="206"/>
        <v>109.45683453237409</v>
      </c>
      <c r="M258" s="48">
        <f t="shared" si="206"/>
        <v>112.77330640788317</v>
      </c>
      <c r="N258" s="21"/>
      <c r="O258" s="97" t="s">
        <v>44</v>
      </c>
      <c r="W258" s="97" t="s">
        <v>44</v>
      </c>
    </row>
    <row r="259" spans="1:23" ht="25.5" customHeight="1" hidden="1">
      <c r="A259" s="38" t="s">
        <v>45</v>
      </c>
      <c r="B259" s="39">
        <f aca="true" t="shared" si="207" ref="B259:M259">SUM(B158:B163)</f>
        <v>14574</v>
      </c>
      <c r="C259" s="40">
        <f t="shared" si="207"/>
        <v>339676</v>
      </c>
      <c r="D259" s="39">
        <f t="shared" si="207"/>
        <v>12433</v>
      </c>
      <c r="E259" s="40">
        <f t="shared" si="207"/>
        <v>284788</v>
      </c>
      <c r="F259" s="39">
        <f t="shared" si="207"/>
        <v>6676</v>
      </c>
      <c r="G259" s="40">
        <f t="shared" si="207"/>
        <v>28346</v>
      </c>
      <c r="H259" s="39">
        <f t="shared" si="207"/>
        <v>3126</v>
      </c>
      <c r="I259" s="40">
        <f t="shared" si="207"/>
        <v>76230</v>
      </c>
      <c r="J259" s="39">
        <f t="shared" si="207"/>
        <v>2633</v>
      </c>
      <c r="K259" s="40">
        <f t="shared" si="207"/>
        <v>180210</v>
      </c>
      <c r="L259" s="39">
        <f t="shared" si="207"/>
        <v>2141</v>
      </c>
      <c r="M259" s="41">
        <f t="shared" si="207"/>
        <v>54889</v>
      </c>
      <c r="N259" s="21"/>
      <c r="O259" s="97" t="s">
        <v>45</v>
      </c>
      <c r="W259" s="97" t="s">
        <v>45</v>
      </c>
    </row>
    <row r="260" spans="1:23" ht="25.5" customHeight="1" hidden="1">
      <c r="A260" s="42" t="s">
        <v>46</v>
      </c>
      <c r="B260" s="43">
        <f>D260+L260</f>
        <v>14168.203695905357</v>
      </c>
      <c r="C260" s="44">
        <f>E260+M260</f>
        <v>385283.63109545136</v>
      </c>
      <c r="D260" s="43">
        <f>F260+H260+J260</f>
        <v>11902.983695905357</v>
      </c>
      <c r="E260" s="44">
        <f>G260+I260+K260</f>
        <v>321006.87109545135</v>
      </c>
      <c r="F260" s="43">
        <f aca="true" t="shared" si="208" ref="F260:M260">F253/F262*F264/100</f>
        <v>6020.425531914894</v>
      </c>
      <c r="G260" s="44">
        <f t="shared" si="208"/>
        <v>25745.52046783626</v>
      </c>
      <c r="H260" s="43">
        <f t="shared" si="208"/>
        <v>2882.71474019088</v>
      </c>
      <c r="I260" s="44">
        <f t="shared" si="208"/>
        <v>81576.15062761506</v>
      </c>
      <c r="J260" s="43">
        <f t="shared" si="208"/>
        <v>2999.8434237995825</v>
      </c>
      <c r="K260" s="44">
        <f t="shared" si="208"/>
        <v>213685.2</v>
      </c>
      <c r="L260" s="43">
        <f t="shared" si="208"/>
        <v>2265.22</v>
      </c>
      <c r="M260" s="45">
        <f t="shared" si="208"/>
        <v>64276.76</v>
      </c>
      <c r="N260" s="21"/>
      <c r="O260" s="97" t="s">
        <v>46</v>
      </c>
      <c r="W260" s="97" t="s">
        <v>46</v>
      </c>
    </row>
    <row r="261" spans="1:23" ht="25.5" customHeight="1" hidden="1">
      <c r="A261" s="42" t="s">
        <v>47</v>
      </c>
      <c r="B261" s="43">
        <f aca="true" t="shared" si="209" ref="B261:M261">B259+B260</f>
        <v>28742.20369590536</v>
      </c>
      <c r="C261" s="44">
        <f t="shared" si="209"/>
        <v>724959.6310954513</v>
      </c>
      <c r="D261" s="43">
        <f t="shared" si="209"/>
        <v>24335.983695905357</v>
      </c>
      <c r="E261" s="44">
        <f t="shared" si="209"/>
        <v>605794.8710954513</v>
      </c>
      <c r="F261" s="43">
        <f t="shared" si="209"/>
        <v>12696.425531914894</v>
      </c>
      <c r="G261" s="44">
        <f t="shared" si="209"/>
        <v>54091.520467836264</v>
      </c>
      <c r="H261" s="43">
        <f t="shared" si="209"/>
        <v>6008.714740190881</v>
      </c>
      <c r="I261" s="44">
        <f t="shared" si="209"/>
        <v>157806.15062761505</v>
      </c>
      <c r="J261" s="43">
        <f t="shared" si="209"/>
        <v>5632.8434237995825</v>
      </c>
      <c r="K261" s="44">
        <f t="shared" si="209"/>
        <v>393895.2</v>
      </c>
      <c r="L261" s="43">
        <f t="shared" si="209"/>
        <v>4406.219999999999</v>
      </c>
      <c r="M261" s="45">
        <f t="shared" si="209"/>
        <v>119165.76000000001</v>
      </c>
      <c r="N261" s="21"/>
      <c r="O261" s="97" t="s">
        <v>47</v>
      </c>
      <c r="W261" s="97" t="s">
        <v>47</v>
      </c>
    </row>
    <row r="262" spans="1:23" ht="25.5" customHeight="1" hidden="1">
      <c r="A262" s="42" t="s">
        <v>48</v>
      </c>
      <c r="B262" s="49">
        <v>0.948</v>
      </c>
      <c r="C262" s="50">
        <v>0.962</v>
      </c>
      <c r="D262" s="49">
        <v>0.943</v>
      </c>
      <c r="E262" s="50">
        <v>0.958</v>
      </c>
      <c r="F262" s="49">
        <v>0.94</v>
      </c>
      <c r="G262" s="50">
        <v>0.855</v>
      </c>
      <c r="H262" s="49">
        <v>0.943</v>
      </c>
      <c r="I262" s="50">
        <v>0.956</v>
      </c>
      <c r="J262" s="49">
        <v>0.958</v>
      </c>
      <c r="K262" s="50">
        <v>1</v>
      </c>
      <c r="L262" s="49">
        <v>1</v>
      </c>
      <c r="M262" s="51">
        <v>1</v>
      </c>
      <c r="N262" s="21"/>
      <c r="O262" s="97" t="s">
        <v>48</v>
      </c>
      <c r="W262" s="97" t="s">
        <v>48</v>
      </c>
    </row>
    <row r="263" spans="1:23" ht="25.5" customHeight="1" hidden="1">
      <c r="A263" s="42" t="s">
        <v>49</v>
      </c>
      <c r="B263" s="46">
        <f aca="true" t="shared" si="210" ref="B263:M263">B259/B252*B$262*100</f>
        <v>89.25739388849408</v>
      </c>
      <c r="C263" s="47">
        <f t="shared" si="210"/>
        <v>103.98289016458129</v>
      </c>
      <c r="D263" s="46">
        <f t="shared" si="210"/>
        <v>87.15669788878976</v>
      </c>
      <c r="E263" s="47">
        <f t="shared" si="210"/>
        <v>102.28119456253606</v>
      </c>
      <c r="F263" s="46">
        <f t="shared" si="210"/>
        <v>82.96456901110523</v>
      </c>
      <c r="G263" s="47">
        <f t="shared" si="210"/>
        <v>72.41926133986732</v>
      </c>
      <c r="H263" s="46">
        <f t="shared" si="210"/>
        <v>85.81711790393013</v>
      </c>
      <c r="I263" s="47">
        <f t="shared" si="210"/>
        <v>89.04895036535595</v>
      </c>
      <c r="J263" s="46">
        <f t="shared" si="210"/>
        <v>102.74598778004074</v>
      </c>
      <c r="K263" s="47">
        <f t="shared" si="210"/>
        <v>118.99998018978188</v>
      </c>
      <c r="L263" s="46">
        <f t="shared" si="210"/>
        <v>105.57199211045365</v>
      </c>
      <c r="M263" s="48">
        <f t="shared" si="210"/>
        <v>115.52903538128012</v>
      </c>
      <c r="N263" s="21"/>
      <c r="O263" s="97" t="s">
        <v>49</v>
      </c>
      <c r="W263" s="97" t="s">
        <v>49</v>
      </c>
    </row>
    <row r="264" spans="1:23" ht="25.5" customHeight="1" hidden="1">
      <c r="A264" s="42" t="s">
        <v>50</v>
      </c>
      <c r="B264" s="46">
        <f aca="true" t="shared" si="211" ref="B264:E265">B260/B253*B$262*100</f>
        <v>87.51275152279305</v>
      </c>
      <c r="C264" s="47">
        <f t="shared" si="211"/>
        <v>104.9156478100256</v>
      </c>
      <c r="D264" s="46">
        <f t="shared" si="211"/>
        <v>84.96982305252651</v>
      </c>
      <c r="E264" s="47">
        <f t="shared" si="211"/>
        <v>103.24293975775683</v>
      </c>
      <c r="F264" s="46">
        <v>80</v>
      </c>
      <c r="G264" s="47">
        <v>73</v>
      </c>
      <c r="H264" s="46">
        <v>80</v>
      </c>
      <c r="I264" s="47">
        <v>87</v>
      </c>
      <c r="J264" s="46">
        <v>105</v>
      </c>
      <c r="K264" s="47">
        <v>120</v>
      </c>
      <c r="L264" s="46">
        <v>106</v>
      </c>
      <c r="M264" s="48">
        <v>116</v>
      </c>
      <c r="N264" s="21"/>
      <c r="O264" s="97" t="s">
        <v>50</v>
      </c>
      <c r="W264" s="97" t="s">
        <v>50</v>
      </c>
    </row>
    <row r="265" spans="1:23" ht="25.5" customHeight="1" hidden="1">
      <c r="A265" s="42" t="s">
        <v>51</v>
      </c>
      <c r="B265" s="46">
        <f t="shared" si="211"/>
        <v>88.38877965328537</v>
      </c>
      <c r="C265" s="46">
        <f t="shared" si="211"/>
        <v>104.47653436986619</v>
      </c>
      <c r="D265" s="46">
        <f t="shared" si="211"/>
        <v>86.07318515204692</v>
      </c>
      <c r="E265" s="46">
        <f t="shared" si="211"/>
        <v>102.78857444371789</v>
      </c>
      <c r="F265" s="46">
        <f aca="true" t="shared" si="212" ref="F265:M265">F261/F254*F262*100</f>
        <v>81.53190326547343</v>
      </c>
      <c r="G265" s="46">
        <f t="shared" si="212"/>
        <v>72.69451430367809</v>
      </c>
      <c r="H265" s="46">
        <f t="shared" si="212"/>
        <v>82.9243085028538</v>
      </c>
      <c r="I265" s="46">
        <f t="shared" si="212"/>
        <v>87.9778630494874</v>
      </c>
      <c r="J265" s="46">
        <f t="shared" si="212"/>
        <v>103.9342064714946</v>
      </c>
      <c r="K265" s="46">
        <f t="shared" si="212"/>
        <v>119.5404056957646</v>
      </c>
      <c r="L265" s="46">
        <f t="shared" si="212"/>
        <v>105.79159663865545</v>
      </c>
      <c r="M265" s="48">
        <f t="shared" si="212"/>
        <v>115.78259264297235</v>
      </c>
      <c r="N265" s="21"/>
      <c r="O265" s="97" t="s">
        <v>51</v>
      </c>
      <c r="W265" s="97" t="s">
        <v>51</v>
      </c>
    </row>
    <row r="266" spans="1:23" ht="25.5" customHeight="1" hidden="1">
      <c r="A266" s="38" t="s">
        <v>52</v>
      </c>
      <c r="B266" s="39">
        <f>D266+L266</f>
        <v>12875.71</v>
      </c>
      <c r="C266" s="40">
        <f>E266+M266</f>
        <v>366935.92</v>
      </c>
      <c r="D266" s="39">
        <f>F266+H266+J266</f>
        <v>10606.25</v>
      </c>
      <c r="E266" s="40">
        <f>G266+I266+K266</f>
        <v>303264.68</v>
      </c>
      <c r="F266" s="39">
        <f aca="true" t="shared" si="213" ref="F266:M266">F259/F269*F270/100</f>
        <v>5340.8</v>
      </c>
      <c r="G266" s="40">
        <f t="shared" si="213"/>
        <v>20692.58</v>
      </c>
      <c r="H266" s="39">
        <f t="shared" si="213"/>
        <v>2500.8</v>
      </c>
      <c r="I266" s="40">
        <f t="shared" si="213"/>
        <v>66320.1</v>
      </c>
      <c r="J266" s="39">
        <f t="shared" si="213"/>
        <v>2764.65</v>
      </c>
      <c r="K266" s="40">
        <f t="shared" si="213"/>
        <v>216252</v>
      </c>
      <c r="L266" s="39">
        <f t="shared" si="213"/>
        <v>2269.46</v>
      </c>
      <c r="M266" s="41">
        <f t="shared" si="213"/>
        <v>63671.24</v>
      </c>
      <c r="N266" s="21"/>
      <c r="O266" s="97" t="s">
        <v>52</v>
      </c>
      <c r="W266" s="97" t="s">
        <v>52</v>
      </c>
    </row>
    <row r="267" spans="1:23" ht="25.5" customHeight="1" hidden="1">
      <c r="A267" s="42" t="s">
        <v>53</v>
      </c>
      <c r="B267" s="43">
        <f>D267+L267</f>
        <v>12600.719475708056</v>
      </c>
      <c r="C267" s="44">
        <f>E267+M267</f>
        <v>422197.71027191274</v>
      </c>
      <c r="D267" s="43">
        <f>F267+H267+J267</f>
        <v>10154.281875708057</v>
      </c>
      <c r="E267" s="44">
        <f>G267+I267+K267</f>
        <v>346993.9010719127</v>
      </c>
      <c r="F267" s="43">
        <f aca="true" t="shared" si="214" ref="F267:M267">F260/F269*F271/100</f>
        <v>4695.931914893617</v>
      </c>
      <c r="G267" s="44">
        <f t="shared" si="214"/>
        <v>18279.319532163747</v>
      </c>
      <c r="H267" s="43">
        <f t="shared" si="214"/>
        <v>2248.5174973488865</v>
      </c>
      <c r="I267" s="44">
        <f t="shared" si="214"/>
        <v>70155.48953974895</v>
      </c>
      <c r="J267" s="43">
        <f t="shared" si="214"/>
        <v>3209.832463465553</v>
      </c>
      <c r="K267" s="44">
        <f t="shared" si="214"/>
        <v>258559.09200000003</v>
      </c>
      <c r="L267" s="43">
        <f t="shared" si="214"/>
        <v>2446.4375999999997</v>
      </c>
      <c r="M267" s="45">
        <f t="shared" si="214"/>
        <v>75203.8092</v>
      </c>
      <c r="N267" s="21"/>
      <c r="O267" s="97" t="s">
        <v>53</v>
      </c>
      <c r="W267" s="97" t="s">
        <v>53</v>
      </c>
    </row>
    <row r="268" spans="1:23" ht="25.5" customHeight="1" hidden="1">
      <c r="A268" s="42" t="s">
        <v>54</v>
      </c>
      <c r="B268" s="43">
        <f aca="true" t="shared" si="215" ref="B268:M268">B266+B267</f>
        <v>25476.429475708057</v>
      </c>
      <c r="C268" s="44">
        <f t="shared" si="215"/>
        <v>789133.6302719128</v>
      </c>
      <c r="D268" s="43">
        <f t="shared" si="215"/>
        <v>20760.531875708057</v>
      </c>
      <c r="E268" s="44">
        <f t="shared" si="215"/>
        <v>650258.5810719128</v>
      </c>
      <c r="F268" s="43">
        <f t="shared" si="215"/>
        <v>10036.731914893619</v>
      </c>
      <c r="G268" s="44">
        <f t="shared" si="215"/>
        <v>38971.89953216375</v>
      </c>
      <c r="H268" s="43">
        <f t="shared" si="215"/>
        <v>4749.317497348887</v>
      </c>
      <c r="I268" s="44">
        <f t="shared" si="215"/>
        <v>136475.58953974897</v>
      </c>
      <c r="J268" s="43">
        <f t="shared" si="215"/>
        <v>5974.482463465552</v>
      </c>
      <c r="K268" s="44">
        <f t="shared" si="215"/>
        <v>474811.09200000006</v>
      </c>
      <c r="L268" s="43">
        <f t="shared" si="215"/>
        <v>4715.8976</v>
      </c>
      <c r="M268" s="45">
        <f t="shared" si="215"/>
        <v>138875.0492</v>
      </c>
      <c r="N268" s="21"/>
      <c r="O268" s="97" t="s">
        <v>54</v>
      </c>
      <c r="W268" s="97" t="s">
        <v>54</v>
      </c>
    </row>
    <row r="269" spans="1:23" ht="25.5" customHeight="1" hidden="1">
      <c r="A269" s="42" t="s">
        <v>55</v>
      </c>
      <c r="B269" s="49">
        <v>1</v>
      </c>
      <c r="C269" s="50">
        <v>1</v>
      </c>
      <c r="D269" s="49">
        <v>1</v>
      </c>
      <c r="E269" s="50">
        <v>1</v>
      </c>
      <c r="F269" s="49">
        <v>1</v>
      </c>
      <c r="G269" s="50">
        <v>1</v>
      </c>
      <c r="H269" s="49">
        <v>1</v>
      </c>
      <c r="I269" s="50">
        <v>1</v>
      </c>
      <c r="J269" s="49">
        <v>1</v>
      </c>
      <c r="K269" s="50">
        <v>1</v>
      </c>
      <c r="L269" s="49">
        <v>1</v>
      </c>
      <c r="M269" s="51">
        <v>1</v>
      </c>
      <c r="N269" s="21"/>
      <c r="O269" s="97" t="s">
        <v>55</v>
      </c>
      <c r="W269" s="97" t="s">
        <v>55</v>
      </c>
    </row>
    <row r="270" spans="1:23" ht="25.5" customHeight="1" hidden="1">
      <c r="A270" s="42" t="s">
        <v>56</v>
      </c>
      <c r="B270" s="46">
        <f aca="true" t="shared" si="216" ref="B270:E272">B266/B259*B$269*100</f>
        <v>88.34712501715383</v>
      </c>
      <c r="C270" s="47">
        <f t="shared" si="216"/>
        <v>108.0252711407341</v>
      </c>
      <c r="D270" s="46">
        <f t="shared" si="216"/>
        <v>85.3072468430789</v>
      </c>
      <c r="E270" s="47">
        <f t="shared" si="216"/>
        <v>106.48787167998653</v>
      </c>
      <c r="F270" s="46">
        <v>80</v>
      </c>
      <c r="G270" s="47">
        <v>73</v>
      </c>
      <c r="H270" s="46">
        <v>80</v>
      </c>
      <c r="I270" s="47">
        <v>87</v>
      </c>
      <c r="J270" s="46">
        <v>105</v>
      </c>
      <c r="K270" s="47">
        <v>120</v>
      </c>
      <c r="L270" s="46">
        <v>106</v>
      </c>
      <c r="M270" s="48">
        <v>116</v>
      </c>
      <c r="N270" s="21"/>
      <c r="O270" s="97" t="s">
        <v>56</v>
      </c>
      <c r="W270" s="97" t="s">
        <v>56</v>
      </c>
    </row>
    <row r="271" spans="1:23" ht="25.5" customHeight="1" hidden="1">
      <c r="A271" s="42" t="s">
        <v>57</v>
      </c>
      <c r="B271" s="46">
        <f t="shared" si="216"/>
        <v>88.93660584051098</v>
      </c>
      <c r="C271" s="47">
        <f t="shared" si="216"/>
        <v>109.58101414054524</v>
      </c>
      <c r="D271" s="46">
        <f t="shared" si="216"/>
        <v>85.30871027909703</v>
      </c>
      <c r="E271" s="47">
        <f t="shared" si="216"/>
        <v>108.09547468182828</v>
      </c>
      <c r="F271" s="46">
        <v>78</v>
      </c>
      <c r="G271" s="47">
        <v>71</v>
      </c>
      <c r="H271" s="46">
        <v>78</v>
      </c>
      <c r="I271" s="47">
        <v>86</v>
      </c>
      <c r="J271" s="46">
        <v>107</v>
      </c>
      <c r="K271" s="47">
        <v>121</v>
      </c>
      <c r="L271" s="46">
        <v>108</v>
      </c>
      <c r="M271" s="48">
        <v>117</v>
      </c>
      <c r="N271" s="21"/>
      <c r="O271" s="97" t="s">
        <v>57</v>
      </c>
      <c r="W271" s="97" t="s">
        <v>57</v>
      </c>
    </row>
    <row r="272" spans="1:23" ht="25.5" customHeight="1" hidden="1" thickBot="1">
      <c r="A272" s="42" t="s">
        <v>58</v>
      </c>
      <c r="B272" s="46">
        <f t="shared" si="216"/>
        <v>88.63770414144498</v>
      </c>
      <c r="C272" s="46">
        <f t="shared" si="216"/>
        <v>108.85207898810742</v>
      </c>
      <c r="D272" s="46">
        <f t="shared" si="216"/>
        <v>85.30796262491378</v>
      </c>
      <c r="E272" s="46">
        <f t="shared" si="216"/>
        <v>107.33973034404505</v>
      </c>
      <c r="F272" s="46">
        <f aca="true" t="shared" si="217" ref="F272:M272">F268/F261*F269*100</f>
        <v>79.05163456962255</v>
      </c>
      <c r="G272" s="46">
        <f t="shared" si="217"/>
        <v>72.04807554880455</v>
      </c>
      <c r="H272" s="46">
        <f t="shared" si="217"/>
        <v>79.04048873516692</v>
      </c>
      <c r="I272" s="46">
        <f t="shared" si="217"/>
        <v>86.48306101946487</v>
      </c>
      <c r="J272" s="46">
        <f t="shared" si="217"/>
        <v>106.06512579814478</v>
      </c>
      <c r="K272" s="46">
        <f t="shared" si="217"/>
        <v>120.54249252085327</v>
      </c>
      <c r="L272" s="46">
        <f t="shared" si="217"/>
        <v>107.02819196499496</v>
      </c>
      <c r="M272" s="48">
        <f t="shared" si="217"/>
        <v>116.53938950248796</v>
      </c>
      <c r="N272" s="21"/>
      <c r="O272" s="97" t="s">
        <v>58</v>
      </c>
      <c r="W272" s="97" t="s">
        <v>58</v>
      </c>
    </row>
    <row r="273" spans="1:23" ht="25.5" customHeight="1" hidden="1">
      <c r="A273" s="52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4"/>
      <c r="O273" s="21"/>
      <c r="W273" s="21"/>
    </row>
    <row r="274" spans="1:23" ht="25.5" customHeight="1" hidden="1">
      <c r="A274" s="22" t="s">
        <v>59</v>
      </c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3"/>
      <c r="O274" s="20" t="s">
        <v>59</v>
      </c>
      <c r="W274" s="20" t="s">
        <v>59</v>
      </c>
    </row>
    <row r="275" spans="1:24" ht="13.5" hidden="1">
      <c r="A275" s="22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3"/>
      <c r="O275" s="20"/>
      <c r="P275" s="14" t="s">
        <v>135</v>
      </c>
      <c r="W275" s="20"/>
      <c r="X275" s="14" t="s">
        <v>135</v>
      </c>
    </row>
    <row r="276" spans="1:24" ht="13.5" hidden="1">
      <c r="A276" s="22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3"/>
      <c r="O276" s="20"/>
      <c r="P276" s="14" t="s">
        <v>141</v>
      </c>
      <c r="W276" s="20"/>
      <c r="X276" s="14" t="s">
        <v>142</v>
      </c>
    </row>
    <row r="277" spans="1:30" ht="13.5" hidden="1">
      <c r="A277" s="22"/>
      <c r="B277" s="20" t="str">
        <f>B3</f>
        <v>プリント配線板</v>
      </c>
      <c r="C277" s="20" t="str">
        <f>B3</f>
        <v>プリント配線板</v>
      </c>
      <c r="D277" s="20" t="str">
        <f>D3</f>
        <v>リジッﾄﾞ配線板</v>
      </c>
      <c r="E277" s="20" t="str">
        <f>D3</f>
        <v>リジッﾄﾞ配線板</v>
      </c>
      <c r="F277" s="20" t="str">
        <f>F3</f>
        <v>片面配線板</v>
      </c>
      <c r="G277" s="20" t="str">
        <f>F3</f>
        <v>片面配線板</v>
      </c>
      <c r="H277" s="20" t="str">
        <f>H3</f>
        <v>両面配線板</v>
      </c>
      <c r="I277" s="20" t="str">
        <f>H3</f>
        <v>両面配線板</v>
      </c>
      <c r="J277" s="20" t="str">
        <f>J3</f>
        <v>多層配線板</v>
      </c>
      <c r="K277" s="20" t="str">
        <f>J3</f>
        <v>多層配線板</v>
      </c>
      <c r="L277" s="20" t="str">
        <f>L3</f>
        <v>ﾌﾚｷｼﾌﾞﾙ配線板</v>
      </c>
      <c r="M277" s="23" t="str">
        <f>L3</f>
        <v>ﾌﾚｷｼﾌﾞﾙ配線板</v>
      </c>
      <c r="O277" s="20"/>
      <c r="P277" s="14" t="s">
        <v>134</v>
      </c>
      <c r="Q277" s="14" t="s">
        <v>136</v>
      </c>
      <c r="R277" s="14" t="s">
        <v>137</v>
      </c>
      <c r="S277" s="14" t="s">
        <v>138</v>
      </c>
      <c r="T277" s="14" t="s">
        <v>139</v>
      </c>
      <c r="U277" s="14" t="s">
        <v>84</v>
      </c>
      <c r="V277" s="14" t="s">
        <v>140</v>
      </c>
      <c r="W277" s="20"/>
      <c r="X277" s="14" t="s">
        <v>134</v>
      </c>
      <c r="Y277" s="14" t="s">
        <v>136</v>
      </c>
      <c r="Z277" s="14" t="s">
        <v>137</v>
      </c>
      <c r="AA277" s="14" t="s">
        <v>138</v>
      </c>
      <c r="AB277" s="14" t="s">
        <v>139</v>
      </c>
      <c r="AC277" s="14" t="s">
        <v>84</v>
      </c>
      <c r="AD277" s="14" t="s">
        <v>140</v>
      </c>
    </row>
    <row r="278" spans="1:29" ht="13.5" hidden="1">
      <c r="A278" s="22" t="s">
        <v>347</v>
      </c>
      <c r="B278" s="16">
        <f aca="true" t="shared" si="218" ref="B278:M278">B67+B68+B69</f>
        <v>7484</v>
      </c>
      <c r="C278" s="16">
        <f t="shared" si="218"/>
        <v>116228</v>
      </c>
      <c r="D278" s="16">
        <f t="shared" si="218"/>
        <v>7027</v>
      </c>
      <c r="E278" s="16">
        <f t="shared" si="218"/>
        <v>108515</v>
      </c>
      <c r="F278" s="16">
        <f t="shared" si="218"/>
        <v>4698</v>
      </c>
      <c r="G278" s="16">
        <f t="shared" si="218"/>
        <v>20497</v>
      </c>
      <c r="H278" s="16">
        <f t="shared" si="218"/>
        <v>1362</v>
      </c>
      <c r="I278" s="16">
        <f t="shared" si="218"/>
        <v>39644</v>
      </c>
      <c r="J278" s="16">
        <f t="shared" si="218"/>
        <v>966</v>
      </c>
      <c r="K278" s="16">
        <f t="shared" si="218"/>
        <v>48373</v>
      </c>
      <c r="L278" s="16">
        <f t="shared" si="218"/>
        <v>458</v>
      </c>
      <c r="M278" s="24">
        <f t="shared" si="218"/>
        <v>7713</v>
      </c>
      <c r="O278" s="20" t="s">
        <v>347</v>
      </c>
      <c r="P278" s="14">
        <f aca="true" t="shared" si="219" ref="P278:P309">B278</f>
        <v>7484</v>
      </c>
      <c r="Q278" s="14">
        <f aca="true" t="shared" si="220" ref="Q278:Q309">D278</f>
        <v>7027</v>
      </c>
      <c r="R278" s="14">
        <f aca="true" t="shared" si="221" ref="R278:R309">F278</f>
        <v>4698</v>
      </c>
      <c r="S278" s="14">
        <f aca="true" t="shared" si="222" ref="S278:S309">H278</f>
        <v>1362</v>
      </c>
      <c r="T278" s="14">
        <f aca="true" t="shared" si="223" ref="T278:T309">J278</f>
        <v>966</v>
      </c>
      <c r="U278" s="14">
        <f aca="true" t="shared" si="224" ref="U278:U309">L278</f>
        <v>458</v>
      </c>
      <c r="W278" s="20" t="s">
        <v>347</v>
      </c>
      <c r="X278" s="14">
        <f aca="true" t="shared" si="225" ref="X278:X309">C278</f>
        <v>116228</v>
      </c>
      <c r="Y278" s="14">
        <f aca="true" t="shared" si="226" ref="Y278:Y309">E278</f>
        <v>108515</v>
      </c>
      <c r="Z278" s="14">
        <f aca="true" t="shared" si="227" ref="Z278:Z309">G278</f>
        <v>20497</v>
      </c>
      <c r="AA278" s="14">
        <f aca="true" t="shared" si="228" ref="AA278:AA309">I278</f>
        <v>39644</v>
      </c>
      <c r="AB278" s="14">
        <f aca="true" t="shared" si="229" ref="AB278:AB309">K278</f>
        <v>48373</v>
      </c>
      <c r="AC278" s="14">
        <f aca="true" t="shared" si="230" ref="AC278:AC309">M278</f>
        <v>7713</v>
      </c>
    </row>
    <row r="279" spans="1:29" ht="13.5" hidden="1">
      <c r="A279" s="22" t="s">
        <v>348</v>
      </c>
      <c r="B279" s="16">
        <f aca="true" t="shared" si="231" ref="B279:M279">B70+B71+B72</f>
        <v>8340</v>
      </c>
      <c r="C279" s="16">
        <f t="shared" si="231"/>
        <v>127666</v>
      </c>
      <c r="D279" s="16">
        <f t="shared" si="231"/>
        <v>7853</v>
      </c>
      <c r="E279" s="16">
        <f t="shared" si="231"/>
        <v>119433</v>
      </c>
      <c r="F279" s="16">
        <f t="shared" si="231"/>
        <v>5265</v>
      </c>
      <c r="G279" s="16">
        <f t="shared" si="231"/>
        <v>23052</v>
      </c>
      <c r="H279" s="16">
        <f t="shared" si="231"/>
        <v>1482</v>
      </c>
      <c r="I279" s="16">
        <f t="shared" si="231"/>
        <v>41330</v>
      </c>
      <c r="J279" s="16">
        <f t="shared" si="231"/>
        <v>1107</v>
      </c>
      <c r="K279" s="16">
        <f t="shared" si="231"/>
        <v>55050</v>
      </c>
      <c r="L279" s="16">
        <f t="shared" si="231"/>
        <v>485</v>
      </c>
      <c r="M279" s="24">
        <f t="shared" si="231"/>
        <v>8233</v>
      </c>
      <c r="O279" s="20" t="s">
        <v>348</v>
      </c>
      <c r="P279" s="14">
        <f t="shared" si="219"/>
        <v>8340</v>
      </c>
      <c r="Q279" s="14">
        <f t="shared" si="220"/>
        <v>7853</v>
      </c>
      <c r="R279" s="14">
        <f t="shared" si="221"/>
        <v>5265</v>
      </c>
      <c r="S279" s="14">
        <f t="shared" si="222"/>
        <v>1482</v>
      </c>
      <c r="T279" s="14">
        <f t="shared" si="223"/>
        <v>1107</v>
      </c>
      <c r="U279" s="14">
        <f t="shared" si="224"/>
        <v>485</v>
      </c>
      <c r="W279" s="20" t="s">
        <v>348</v>
      </c>
      <c r="X279" s="14">
        <f t="shared" si="225"/>
        <v>127666</v>
      </c>
      <c r="Y279" s="14">
        <f t="shared" si="226"/>
        <v>119433</v>
      </c>
      <c r="Z279" s="14">
        <f t="shared" si="227"/>
        <v>23052</v>
      </c>
      <c r="AA279" s="14">
        <f t="shared" si="228"/>
        <v>41330</v>
      </c>
      <c r="AB279" s="14">
        <f t="shared" si="229"/>
        <v>55050</v>
      </c>
      <c r="AC279" s="14">
        <f t="shared" si="230"/>
        <v>8233</v>
      </c>
    </row>
    <row r="280" spans="1:29" ht="13.5" hidden="1">
      <c r="A280" s="22" t="s">
        <v>349</v>
      </c>
      <c r="B280" s="16">
        <f aca="true" t="shared" si="232" ref="B280:M280">B73+B74+B75</f>
        <v>8194</v>
      </c>
      <c r="C280" s="16">
        <f t="shared" si="232"/>
        <v>124465</v>
      </c>
      <c r="D280" s="16">
        <f t="shared" si="232"/>
        <v>7724</v>
      </c>
      <c r="E280" s="16">
        <f t="shared" si="232"/>
        <v>116445</v>
      </c>
      <c r="F280" s="16">
        <f t="shared" si="232"/>
        <v>5175</v>
      </c>
      <c r="G280" s="16">
        <f t="shared" si="232"/>
        <v>22628</v>
      </c>
      <c r="H280" s="16">
        <f t="shared" si="232"/>
        <v>1492</v>
      </c>
      <c r="I280" s="16">
        <f t="shared" si="232"/>
        <v>41056</v>
      </c>
      <c r="J280" s="16">
        <f t="shared" si="232"/>
        <v>1056</v>
      </c>
      <c r="K280" s="16">
        <f t="shared" si="232"/>
        <v>52762</v>
      </c>
      <c r="L280" s="16">
        <f t="shared" si="232"/>
        <v>470</v>
      </c>
      <c r="M280" s="24">
        <f t="shared" si="232"/>
        <v>8019</v>
      </c>
      <c r="O280" s="20" t="s">
        <v>349</v>
      </c>
      <c r="P280" s="14">
        <f t="shared" si="219"/>
        <v>8194</v>
      </c>
      <c r="Q280" s="14">
        <f t="shared" si="220"/>
        <v>7724</v>
      </c>
      <c r="R280" s="14">
        <f t="shared" si="221"/>
        <v>5175</v>
      </c>
      <c r="S280" s="14">
        <f t="shared" si="222"/>
        <v>1492</v>
      </c>
      <c r="T280" s="14">
        <f t="shared" si="223"/>
        <v>1056</v>
      </c>
      <c r="U280" s="14">
        <f t="shared" si="224"/>
        <v>470</v>
      </c>
      <c r="W280" s="20" t="s">
        <v>349</v>
      </c>
      <c r="X280" s="14">
        <f t="shared" si="225"/>
        <v>124465</v>
      </c>
      <c r="Y280" s="14">
        <f t="shared" si="226"/>
        <v>116445</v>
      </c>
      <c r="Z280" s="14">
        <f t="shared" si="227"/>
        <v>22628</v>
      </c>
      <c r="AA280" s="14">
        <f t="shared" si="228"/>
        <v>41056</v>
      </c>
      <c r="AB280" s="14">
        <f t="shared" si="229"/>
        <v>52762</v>
      </c>
      <c r="AC280" s="14">
        <f t="shared" si="230"/>
        <v>8019</v>
      </c>
    </row>
    <row r="281" spans="1:29" ht="13.5" hidden="1">
      <c r="A281" s="25" t="s">
        <v>350</v>
      </c>
      <c r="B281" s="19">
        <f aca="true" t="shared" si="233" ref="B281:M281">B76+B77+B78</f>
        <v>8253</v>
      </c>
      <c r="C281" s="19">
        <f t="shared" si="233"/>
        <v>132184</v>
      </c>
      <c r="D281" s="19">
        <f t="shared" si="233"/>
        <v>7786</v>
      </c>
      <c r="E281" s="19">
        <f t="shared" si="233"/>
        <v>123827</v>
      </c>
      <c r="F281" s="19">
        <f t="shared" si="233"/>
        <v>5050</v>
      </c>
      <c r="G281" s="19">
        <f t="shared" si="233"/>
        <v>21897</v>
      </c>
      <c r="H281" s="19">
        <f t="shared" si="233"/>
        <v>1583</v>
      </c>
      <c r="I281" s="19">
        <f t="shared" si="233"/>
        <v>44495</v>
      </c>
      <c r="J281" s="19">
        <f t="shared" si="233"/>
        <v>1153</v>
      </c>
      <c r="K281" s="19">
        <f t="shared" si="233"/>
        <v>57435</v>
      </c>
      <c r="L281" s="19">
        <f t="shared" si="233"/>
        <v>468</v>
      </c>
      <c r="M281" s="26">
        <f t="shared" si="233"/>
        <v>8356</v>
      </c>
      <c r="O281" s="20" t="s">
        <v>350</v>
      </c>
      <c r="P281" s="14">
        <f t="shared" si="219"/>
        <v>8253</v>
      </c>
      <c r="Q281" s="14">
        <f t="shared" si="220"/>
        <v>7786</v>
      </c>
      <c r="R281" s="14">
        <f t="shared" si="221"/>
        <v>5050</v>
      </c>
      <c r="S281" s="14">
        <f t="shared" si="222"/>
        <v>1583</v>
      </c>
      <c r="T281" s="14">
        <f t="shared" si="223"/>
        <v>1153</v>
      </c>
      <c r="U281" s="14">
        <f t="shared" si="224"/>
        <v>468</v>
      </c>
      <c r="W281" s="20" t="s">
        <v>350</v>
      </c>
      <c r="X281" s="14">
        <f t="shared" si="225"/>
        <v>132184</v>
      </c>
      <c r="Y281" s="14">
        <f t="shared" si="226"/>
        <v>123827</v>
      </c>
      <c r="Z281" s="14">
        <f t="shared" si="227"/>
        <v>21897</v>
      </c>
      <c r="AA281" s="14">
        <f t="shared" si="228"/>
        <v>44495</v>
      </c>
      <c r="AB281" s="14">
        <f t="shared" si="229"/>
        <v>57435</v>
      </c>
      <c r="AC281" s="14">
        <f t="shared" si="230"/>
        <v>8356</v>
      </c>
    </row>
    <row r="282" spans="1:29" ht="13.5">
      <c r="A282" s="22" t="s">
        <v>351</v>
      </c>
      <c r="B282" s="16">
        <f aca="true" t="shared" si="234" ref="B282:M282">B80+B81+B82</f>
        <v>8002</v>
      </c>
      <c r="C282" s="16">
        <f t="shared" si="234"/>
        <v>126415</v>
      </c>
      <c r="D282" s="16">
        <f t="shared" si="234"/>
        <v>7555</v>
      </c>
      <c r="E282" s="16">
        <f t="shared" si="234"/>
        <v>118417</v>
      </c>
      <c r="F282" s="16">
        <f t="shared" si="234"/>
        <v>4917</v>
      </c>
      <c r="G282" s="16">
        <f t="shared" si="234"/>
        <v>21264</v>
      </c>
      <c r="H282" s="16">
        <f t="shared" si="234"/>
        <v>1548</v>
      </c>
      <c r="I282" s="16">
        <f t="shared" si="234"/>
        <v>43434</v>
      </c>
      <c r="J282" s="16">
        <f t="shared" si="234"/>
        <v>1091</v>
      </c>
      <c r="K282" s="16">
        <f t="shared" si="234"/>
        <v>53719</v>
      </c>
      <c r="L282" s="16">
        <f t="shared" si="234"/>
        <v>445</v>
      </c>
      <c r="M282" s="24">
        <f t="shared" si="234"/>
        <v>7997</v>
      </c>
      <c r="O282" s="20" t="s">
        <v>351</v>
      </c>
      <c r="P282" s="14">
        <f t="shared" si="219"/>
        <v>8002</v>
      </c>
      <c r="Q282" s="14">
        <f t="shared" si="220"/>
        <v>7555</v>
      </c>
      <c r="R282" s="14">
        <f t="shared" si="221"/>
        <v>4917</v>
      </c>
      <c r="S282" s="14">
        <f t="shared" si="222"/>
        <v>1548</v>
      </c>
      <c r="T282" s="14">
        <f t="shared" si="223"/>
        <v>1091</v>
      </c>
      <c r="U282" s="14">
        <f t="shared" si="224"/>
        <v>445</v>
      </c>
      <c r="W282" s="20" t="s">
        <v>351</v>
      </c>
      <c r="X282" s="14">
        <f t="shared" si="225"/>
        <v>126415</v>
      </c>
      <c r="Y282" s="14">
        <f t="shared" si="226"/>
        <v>118417</v>
      </c>
      <c r="Z282" s="14">
        <f t="shared" si="227"/>
        <v>21264</v>
      </c>
      <c r="AA282" s="14">
        <f t="shared" si="228"/>
        <v>43434</v>
      </c>
      <c r="AB282" s="14">
        <f t="shared" si="229"/>
        <v>53719</v>
      </c>
      <c r="AC282" s="14">
        <f t="shared" si="230"/>
        <v>7997</v>
      </c>
    </row>
    <row r="283" spans="1:29" ht="13.5">
      <c r="A283" s="22" t="s">
        <v>352</v>
      </c>
      <c r="B283" s="16">
        <f aca="true" t="shared" si="235" ref="B283:M283">B83+B84+B85</f>
        <v>9328</v>
      </c>
      <c r="C283" s="16">
        <f t="shared" si="235"/>
        <v>145146</v>
      </c>
      <c r="D283" s="16">
        <f t="shared" si="235"/>
        <v>8825</v>
      </c>
      <c r="E283" s="16">
        <f t="shared" si="235"/>
        <v>136530</v>
      </c>
      <c r="F283" s="16">
        <f t="shared" si="235"/>
        <v>5619</v>
      </c>
      <c r="G283" s="16">
        <f t="shared" si="235"/>
        <v>26038</v>
      </c>
      <c r="H283" s="16">
        <f t="shared" si="235"/>
        <v>1929</v>
      </c>
      <c r="I283" s="16">
        <f t="shared" si="235"/>
        <v>51223</v>
      </c>
      <c r="J283" s="16">
        <f t="shared" si="235"/>
        <v>1277</v>
      </c>
      <c r="K283" s="16">
        <f t="shared" si="235"/>
        <v>59269</v>
      </c>
      <c r="L283" s="16">
        <f t="shared" si="235"/>
        <v>503</v>
      </c>
      <c r="M283" s="24">
        <f t="shared" si="235"/>
        <v>8615</v>
      </c>
      <c r="O283" s="20" t="s">
        <v>352</v>
      </c>
      <c r="P283" s="14">
        <f t="shared" si="219"/>
        <v>9328</v>
      </c>
      <c r="Q283" s="14">
        <f t="shared" si="220"/>
        <v>8825</v>
      </c>
      <c r="R283" s="14">
        <f t="shared" si="221"/>
        <v>5619</v>
      </c>
      <c r="S283" s="14">
        <f t="shared" si="222"/>
        <v>1929</v>
      </c>
      <c r="T283" s="14">
        <f t="shared" si="223"/>
        <v>1277</v>
      </c>
      <c r="U283" s="14">
        <f t="shared" si="224"/>
        <v>503</v>
      </c>
      <c r="W283" s="20" t="s">
        <v>352</v>
      </c>
      <c r="X283" s="14">
        <f t="shared" si="225"/>
        <v>145146</v>
      </c>
      <c r="Y283" s="14">
        <f t="shared" si="226"/>
        <v>136530</v>
      </c>
      <c r="Z283" s="14">
        <f t="shared" si="227"/>
        <v>26038</v>
      </c>
      <c r="AA283" s="14">
        <f t="shared" si="228"/>
        <v>51223</v>
      </c>
      <c r="AB283" s="14">
        <f t="shared" si="229"/>
        <v>59269</v>
      </c>
      <c r="AC283" s="14">
        <f t="shared" si="230"/>
        <v>8615</v>
      </c>
    </row>
    <row r="284" spans="1:29" ht="13.5">
      <c r="A284" s="22" t="s">
        <v>353</v>
      </c>
      <c r="B284" s="16">
        <f aca="true" t="shared" si="236" ref="B284:M284">B86+B87+B88</f>
        <v>9601</v>
      </c>
      <c r="C284" s="16">
        <f t="shared" si="236"/>
        <v>152124</v>
      </c>
      <c r="D284" s="16">
        <f t="shared" si="236"/>
        <v>9054</v>
      </c>
      <c r="E284" s="16">
        <f t="shared" si="236"/>
        <v>142731</v>
      </c>
      <c r="F284" s="16">
        <f t="shared" si="236"/>
        <v>5691</v>
      </c>
      <c r="G284" s="16">
        <f t="shared" si="236"/>
        <v>26398</v>
      </c>
      <c r="H284" s="16">
        <f t="shared" si="236"/>
        <v>1959</v>
      </c>
      <c r="I284" s="16">
        <f t="shared" si="236"/>
        <v>50889</v>
      </c>
      <c r="J284" s="16">
        <f t="shared" si="236"/>
        <v>1403</v>
      </c>
      <c r="K284" s="16">
        <f t="shared" si="236"/>
        <v>65444</v>
      </c>
      <c r="L284" s="16">
        <f t="shared" si="236"/>
        <v>547</v>
      </c>
      <c r="M284" s="24">
        <f t="shared" si="236"/>
        <v>9393</v>
      </c>
      <c r="O284" s="20" t="s">
        <v>353</v>
      </c>
      <c r="P284" s="14">
        <f t="shared" si="219"/>
        <v>9601</v>
      </c>
      <c r="Q284" s="14">
        <f t="shared" si="220"/>
        <v>9054</v>
      </c>
      <c r="R284" s="14">
        <f t="shared" si="221"/>
        <v>5691</v>
      </c>
      <c r="S284" s="14">
        <f t="shared" si="222"/>
        <v>1959</v>
      </c>
      <c r="T284" s="14">
        <f t="shared" si="223"/>
        <v>1403</v>
      </c>
      <c r="U284" s="14">
        <f t="shared" si="224"/>
        <v>547</v>
      </c>
      <c r="W284" s="20" t="s">
        <v>353</v>
      </c>
      <c r="X284" s="14">
        <f t="shared" si="225"/>
        <v>152124</v>
      </c>
      <c r="Y284" s="14">
        <f t="shared" si="226"/>
        <v>142731</v>
      </c>
      <c r="Z284" s="14">
        <f t="shared" si="227"/>
        <v>26398</v>
      </c>
      <c r="AA284" s="14">
        <f t="shared" si="228"/>
        <v>50889</v>
      </c>
      <c r="AB284" s="14">
        <f t="shared" si="229"/>
        <v>65444</v>
      </c>
      <c r="AC284" s="14">
        <f t="shared" si="230"/>
        <v>9393</v>
      </c>
    </row>
    <row r="285" spans="1:29" ht="13.5">
      <c r="A285" s="25" t="s">
        <v>354</v>
      </c>
      <c r="B285" s="19">
        <f aca="true" t="shared" si="237" ref="B285:M285">B89+B90+B91</f>
        <v>9725</v>
      </c>
      <c r="C285" s="19">
        <f t="shared" si="237"/>
        <v>159029</v>
      </c>
      <c r="D285" s="19">
        <f t="shared" si="237"/>
        <v>9162</v>
      </c>
      <c r="E285" s="19">
        <f t="shared" si="237"/>
        <v>148627</v>
      </c>
      <c r="F285" s="19">
        <f t="shared" si="237"/>
        <v>5736</v>
      </c>
      <c r="G285" s="19">
        <f t="shared" si="237"/>
        <v>26502</v>
      </c>
      <c r="H285" s="19">
        <f t="shared" si="237"/>
        <v>1934</v>
      </c>
      <c r="I285" s="19">
        <f t="shared" si="237"/>
        <v>52052</v>
      </c>
      <c r="J285" s="19">
        <f t="shared" si="237"/>
        <v>1491</v>
      </c>
      <c r="K285" s="19">
        <f t="shared" si="237"/>
        <v>70074</v>
      </c>
      <c r="L285" s="19">
        <f t="shared" si="237"/>
        <v>563</v>
      </c>
      <c r="M285" s="26">
        <f t="shared" si="237"/>
        <v>10400</v>
      </c>
      <c r="O285" s="20" t="s">
        <v>354</v>
      </c>
      <c r="P285" s="14">
        <f t="shared" si="219"/>
        <v>9725</v>
      </c>
      <c r="Q285" s="14">
        <f t="shared" si="220"/>
        <v>9162</v>
      </c>
      <c r="R285" s="14">
        <f t="shared" si="221"/>
        <v>5736</v>
      </c>
      <c r="S285" s="14">
        <f t="shared" si="222"/>
        <v>1934</v>
      </c>
      <c r="T285" s="14">
        <f t="shared" si="223"/>
        <v>1491</v>
      </c>
      <c r="U285" s="14">
        <f t="shared" si="224"/>
        <v>563</v>
      </c>
      <c r="W285" s="20" t="s">
        <v>354</v>
      </c>
      <c r="X285" s="14">
        <f t="shared" si="225"/>
        <v>159029</v>
      </c>
      <c r="Y285" s="14">
        <f t="shared" si="226"/>
        <v>148627</v>
      </c>
      <c r="Z285" s="14">
        <f t="shared" si="227"/>
        <v>26502</v>
      </c>
      <c r="AA285" s="14">
        <f t="shared" si="228"/>
        <v>52052</v>
      </c>
      <c r="AB285" s="14">
        <f t="shared" si="229"/>
        <v>70074</v>
      </c>
      <c r="AC285" s="14">
        <f t="shared" si="230"/>
        <v>10400</v>
      </c>
    </row>
    <row r="286" spans="1:29" ht="13.5">
      <c r="A286" s="22" t="s">
        <v>355</v>
      </c>
      <c r="B286" s="16">
        <f aca="true" t="shared" si="238" ref="B286:M286">B93+B94+B95</f>
        <v>9094</v>
      </c>
      <c r="C286" s="16">
        <f t="shared" si="238"/>
        <v>164814</v>
      </c>
      <c r="D286" s="16">
        <f t="shared" si="238"/>
        <v>8578</v>
      </c>
      <c r="E286" s="16">
        <f t="shared" si="238"/>
        <v>154286</v>
      </c>
      <c r="F286" s="16">
        <f t="shared" si="238"/>
        <v>5356</v>
      </c>
      <c r="G286" s="16">
        <f t="shared" si="238"/>
        <v>24774</v>
      </c>
      <c r="H286" s="16">
        <f t="shared" si="238"/>
        <v>1851</v>
      </c>
      <c r="I286" s="16">
        <f t="shared" si="238"/>
        <v>49773</v>
      </c>
      <c r="J286" s="16">
        <f t="shared" si="238"/>
        <v>1370</v>
      </c>
      <c r="K286" s="16">
        <f t="shared" si="238"/>
        <v>79739</v>
      </c>
      <c r="L286" s="16">
        <f t="shared" si="238"/>
        <v>517</v>
      </c>
      <c r="M286" s="24">
        <f t="shared" si="238"/>
        <v>10528</v>
      </c>
      <c r="O286" s="20" t="s">
        <v>355</v>
      </c>
      <c r="P286" s="14">
        <f t="shared" si="219"/>
        <v>9094</v>
      </c>
      <c r="Q286" s="14">
        <f t="shared" si="220"/>
        <v>8578</v>
      </c>
      <c r="R286" s="14">
        <f t="shared" si="221"/>
        <v>5356</v>
      </c>
      <c r="S286" s="14">
        <f t="shared" si="222"/>
        <v>1851</v>
      </c>
      <c r="T286" s="14">
        <f t="shared" si="223"/>
        <v>1370</v>
      </c>
      <c r="U286" s="14">
        <f t="shared" si="224"/>
        <v>517</v>
      </c>
      <c r="W286" s="20" t="s">
        <v>355</v>
      </c>
      <c r="X286" s="14">
        <f t="shared" si="225"/>
        <v>164814</v>
      </c>
      <c r="Y286" s="14">
        <f t="shared" si="226"/>
        <v>154286</v>
      </c>
      <c r="Z286" s="14">
        <f t="shared" si="227"/>
        <v>24774</v>
      </c>
      <c r="AA286" s="14">
        <f t="shared" si="228"/>
        <v>49773</v>
      </c>
      <c r="AB286" s="14">
        <f t="shared" si="229"/>
        <v>79739</v>
      </c>
      <c r="AC286" s="14">
        <f t="shared" si="230"/>
        <v>10528</v>
      </c>
    </row>
    <row r="287" spans="1:29" ht="13.5">
      <c r="A287" s="22" t="s">
        <v>356</v>
      </c>
      <c r="B287" s="16">
        <f aca="true" t="shared" si="239" ref="B287:M287">B96+B97+B98</f>
        <v>8696</v>
      </c>
      <c r="C287" s="16">
        <f t="shared" si="239"/>
        <v>169762</v>
      </c>
      <c r="D287" s="16">
        <f t="shared" si="239"/>
        <v>8153</v>
      </c>
      <c r="E287" s="16">
        <f t="shared" si="239"/>
        <v>158517</v>
      </c>
      <c r="F287" s="16">
        <f t="shared" si="239"/>
        <v>4779</v>
      </c>
      <c r="G287" s="16">
        <f t="shared" si="239"/>
        <v>22606</v>
      </c>
      <c r="H287" s="16">
        <f t="shared" si="239"/>
        <v>1973</v>
      </c>
      <c r="I287" s="16">
        <f t="shared" si="239"/>
        <v>51658</v>
      </c>
      <c r="J287" s="16">
        <f t="shared" si="239"/>
        <v>1402</v>
      </c>
      <c r="K287" s="16">
        <f t="shared" si="239"/>
        <v>84253</v>
      </c>
      <c r="L287" s="16">
        <f t="shared" si="239"/>
        <v>543</v>
      </c>
      <c r="M287" s="24">
        <f t="shared" si="239"/>
        <v>11244</v>
      </c>
      <c r="O287" s="20" t="s">
        <v>356</v>
      </c>
      <c r="P287" s="14">
        <f t="shared" si="219"/>
        <v>8696</v>
      </c>
      <c r="Q287" s="14">
        <f t="shared" si="220"/>
        <v>8153</v>
      </c>
      <c r="R287" s="14">
        <f t="shared" si="221"/>
        <v>4779</v>
      </c>
      <c r="S287" s="14">
        <f t="shared" si="222"/>
        <v>1973</v>
      </c>
      <c r="T287" s="14">
        <f t="shared" si="223"/>
        <v>1402</v>
      </c>
      <c r="U287" s="14">
        <f t="shared" si="224"/>
        <v>543</v>
      </c>
      <c r="W287" s="20" t="s">
        <v>356</v>
      </c>
      <c r="X287" s="14">
        <f t="shared" si="225"/>
        <v>169762</v>
      </c>
      <c r="Y287" s="14">
        <f t="shared" si="226"/>
        <v>158517</v>
      </c>
      <c r="Z287" s="14">
        <f t="shared" si="227"/>
        <v>22606</v>
      </c>
      <c r="AA287" s="14">
        <f t="shared" si="228"/>
        <v>51658</v>
      </c>
      <c r="AB287" s="14">
        <f t="shared" si="229"/>
        <v>84253</v>
      </c>
      <c r="AC287" s="14">
        <f t="shared" si="230"/>
        <v>11244</v>
      </c>
    </row>
    <row r="288" spans="1:29" ht="13.5">
      <c r="A288" s="22" t="s">
        <v>357</v>
      </c>
      <c r="B288" s="16">
        <f aca="true" t="shared" si="240" ref="B288:M288">B99+B100+B101</f>
        <v>8379</v>
      </c>
      <c r="C288" s="16">
        <f t="shared" si="240"/>
        <v>167261</v>
      </c>
      <c r="D288" s="16">
        <f t="shared" si="240"/>
        <v>7812</v>
      </c>
      <c r="E288" s="16">
        <f t="shared" si="240"/>
        <v>155848</v>
      </c>
      <c r="F288" s="16">
        <f t="shared" si="240"/>
        <v>4519</v>
      </c>
      <c r="G288" s="16">
        <f t="shared" si="240"/>
        <v>21548</v>
      </c>
      <c r="H288" s="16">
        <f t="shared" si="240"/>
        <v>2016</v>
      </c>
      <c r="I288" s="16">
        <f t="shared" si="240"/>
        <v>52764</v>
      </c>
      <c r="J288" s="16">
        <f t="shared" si="240"/>
        <v>1277</v>
      </c>
      <c r="K288" s="16">
        <f t="shared" si="240"/>
        <v>81538</v>
      </c>
      <c r="L288" s="16">
        <f t="shared" si="240"/>
        <v>566</v>
      </c>
      <c r="M288" s="24">
        <f t="shared" si="240"/>
        <v>11412</v>
      </c>
      <c r="O288" s="20" t="s">
        <v>357</v>
      </c>
      <c r="P288" s="14">
        <f t="shared" si="219"/>
        <v>8379</v>
      </c>
      <c r="Q288" s="14">
        <f t="shared" si="220"/>
        <v>7812</v>
      </c>
      <c r="R288" s="14">
        <f t="shared" si="221"/>
        <v>4519</v>
      </c>
      <c r="S288" s="14">
        <f t="shared" si="222"/>
        <v>2016</v>
      </c>
      <c r="T288" s="14">
        <f t="shared" si="223"/>
        <v>1277</v>
      </c>
      <c r="U288" s="14">
        <f t="shared" si="224"/>
        <v>566</v>
      </c>
      <c r="W288" s="20" t="s">
        <v>357</v>
      </c>
      <c r="X288" s="14">
        <f t="shared" si="225"/>
        <v>167261</v>
      </c>
      <c r="Y288" s="14">
        <f t="shared" si="226"/>
        <v>155848</v>
      </c>
      <c r="Z288" s="14">
        <f t="shared" si="227"/>
        <v>21548</v>
      </c>
      <c r="AA288" s="14">
        <f t="shared" si="228"/>
        <v>52764</v>
      </c>
      <c r="AB288" s="14">
        <f t="shared" si="229"/>
        <v>81538</v>
      </c>
      <c r="AC288" s="14">
        <f t="shared" si="230"/>
        <v>11412</v>
      </c>
    </row>
    <row r="289" spans="1:29" ht="13.5">
      <c r="A289" s="25" t="s">
        <v>358</v>
      </c>
      <c r="B289" s="19">
        <f aca="true" t="shared" si="241" ref="B289:M289">B102+B103+B104</f>
        <v>7957</v>
      </c>
      <c r="C289" s="19">
        <f t="shared" si="241"/>
        <v>161882</v>
      </c>
      <c r="D289" s="19">
        <f t="shared" si="241"/>
        <v>7447</v>
      </c>
      <c r="E289" s="19">
        <f t="shared" si="241"/>
        <v>150768</v>
      </c>
      <c r="F289" s="19">
        <f t="shared" si="241"/>
        <v>4263</v>
      </c>
      <c r="G289" s="19">
        <f t="shared" si="241"/>
        <v>20524</v>
      </c>
      <c r="H289" s="19">
        <f t="shared" si="241"/>
        <v>1967</v>
      </c>
      <c r="I289" s="19">
        <f t="shared" si="241"/>
        <v>51523</v>
      </c>
      <c r="J289" s="19">
        <f t="shared" si="241"/>
        <v>1217</v>
      </c>
      <c r="K289" s="19">
        <f t="shared" si="241"/>
        <v>78722</v>
      </c>
      <c r="L289" s="19">
        <f t="shared" si="241"/>
        <v>510</v>
      </c>
      <c r="M289" s="26">
        <f t="shared" si="241"/>
        <v>11112</v>
      </c>
      <c r="O289" s="20" t="s">
        <v>358</v>
      </c>
      <c r="P289" s="14">
        <f t="shared" si="219"/>
        <v>7957</v>
      </c>
      <c r="Q289" s="14">
        <f t="shared" si="220"/>
        <v>7447</v>
      </c>
      <c r="R289" s="14">
        <f t="shared" si="221"/>
        <v>4263</v>
      </c>
      <c r="S289" s="14">
        <f t="shared" si="222"/>
        <v>1967</v>
      </c>
      <c r="T289" s="14">
        <f t="shared" si="223"/>
        <v>1217</v>
      </c>
      <c r="U289" s="14">
        <f t="shared" si="224"/>
        <v>510</v>
      </c>
      <c r="W289" s="20" t="s">
        <v>358</v>
      </c>
      <c r="X289" s="14">
        <f t="shared" si="225"/>
        <v>161882</v>
      </c>
      <c r="Y289" s="14">
        <f t="shared" si="226"/>
        <v>150768</v>
      </c>
      <c r="Z289" s="14">
        <f t="shared" si="227"/>
        <v>20524</v>
      </c>
      <c r="AA289" s="14">
        <f t="shared" si="228"/>
        <v>51523</v>
      </c>
      <c r="AB289" s="14">
        <f t="shared" si="229"/>
        <v>78722</v>
      </c>
      <c r="AC289" s="14">
        <f t="shared" si="230"/>
        <v>11112</v>
      </c>
    </row>
    <row r="290" spans="1:29" ht="13.5">
      <c r="A290" s="22" t="s">
        <v>359</v>
      </c>
      <c r="B290" s="16">
        <f aca="true" t="shared" si="242" ref="B290:M290">B106+B107+B108</f>
        <v>6851</v>
      </c>
      <c r="C290" s="16">
        <f t="shared" si="242"/>
        <v>137613</v>
      </c>
      <c r="D290" s="16">
        <f t="shared" si="242"/>
        <v>6415</v>
      </c>
      <c r="E290" s="16">
        <f t="shared" si="242"/>
        <v>127374</v>
      </c>
      <c r="F290" s="16">
        <f t="shared" si="242"/>
        <v>3654</v>
      </c>
      <c r="G290" s="16">
        <f t="shared" si="242"/>
        <v>17674</v>
      </c>
      <c r="H290" s="16">
        <f t="shared" si="242"/>
        <v>1729</v>
      </c>
      <c r="I290" s="16">
        <f t="shared" si="242"/>
        <v>45207</v>
      </c>
      <c r="J290" s="16">
        <f t="shared" si="242"/>
        <v>1034</v>
      </c>
      <c r="K290" s="16">
        <f t="shared" si="242"/>
        <v>64492</v>
      </c>
      <c r="L290" s="16">
        <f t="shared" si="242"/>
        <v>435</v>
      </c>
      <c r="M290" s="24">
        <f t="shared" si="242"/>
        <v>10240</v>
      </c>
      <c r="O290" s="20" t="s">
        <v>359</v>
      </c>
      <c r="P290" s="14">
        <f t="shared" si="219"/>
        <v>6851</v>
      </c>
      <c r="Q290" s="14">
        <f t="shared" si="220"/>
        <v>6415</v>
      </c>
      <c r="R290" s="14">
        <f t="shared" si="221"/>
        <v>3654</v>
      </c>
      <c r="S290" s="14">
        <f t="shared" si="222"/>
        <v>1729</v>
      </c>
      <c r="T290" s="14">
        <f t="shared" si="223"/>
        <v>1034</v>
      </c>
      <c r="U290" s="14">
        <f t="shared" si="224"/>
        <v>435</v>
      </c>
      <c r="W290" s="20" t="s">
        <v>359</v>
      </c>
      <c r="X290" s="14">
        <f t="shared" si="225"/>
        <v>137613</v>
      </c>
      <c r="Y290" s="14">
        <f t="shared" si="226"/>
        <v>127374</v>
      </c>
      <c r="Z290" s="14">
        <f t="shared" si="227"/>
        <v>17674</v>
      </c>
      <c r="AA290" s="14">
        <f t="shared" si="228"/>
        <v>45207</v>
      </c>
      <c r="AB290" s="14">
        <f t="shared" si="229"/>
        <v>64492</v>
      </c>
      <c r="AC290" s="14">
        <f t="shared" si="230"/>
        <v>10240</v>
      </c>
    </row>
    <row r="291" spans="1:29" ht="13.5">
      <c r="A291" s="22" t="s">
        <v>360</v>
      </c>
      <c r="B291" s="16">
        <f aca="true" t="shared" si="243" ref="B291:M291">B109+B110+B111</f>
        <v>7164</v>
      </c>
      <c r="C291" s="16">
        <f t="shared" si="243"/>
        <v>147079</v>
      </c>
      <c r="D291" s="16">
        <f t="shared" si="243"/>
        <v>6674</v>
      </c>
      <c r="E291" s="16">
        <f t="shared" si="243"/>
        <v>136956</v>
      </c>
      <c r="F291" s="16">
        <f t="shared" si="243"/>
        <v>3777</v>
      </c>
      <c r="G291" s="16">
        <f t="shared" si="243"/>
        <v>18078</v>
      </c>
      <c r="H291" s="16">
        <f t="shared" si="243"/>
        <v>1816</v>
      </c>
      <c r="I291" s="16">
        <f t="shared" si="243"/>
        <v>47146</v>
      </c>
      <c r="J291" s="16">
        <f t="shared" si="243"/>
        <v>1081</v>
      </c>
      <c r="K291" s="16">
        <f t="shared" si="243"/>
        <v>71732</v>
      </c>
      <c r="L291" s="16">
        <f t="shared" si="243"/>
        <v>490</v>
      </c>
      <c r="M291" s="24">
        <f t="shared" si="243"/>
        <v>10123</v>
      </c>
      <c r="O291" s="20" t="s">
        <v>360</v>
      </c>
      <c r="P291" s="14">
        <f t="shared" si="219"/>
        <v>7164</v>
      </c>
      <c r="Q291" s="14">
        <f t="shared" si="220"/>
        <v>6674</v>
      </c>
      <c r="R291" s="14">
        <f t="shared" si="221"/>
        <v>3777</v>
      </c>
      <c r="S291" s="14">
        <f t="shared" si="222"/>
        <v>1816</v>
      </c>
      <c r="T291" s="14">
        <f t="shared" si="223"/>
        <v>1081</v>
      </c>
      <c r="U291" s="14">
        <f t="shared" si="224"/>
        <v>490</v>
      </c>
      <c r="W291" s="20" t="s">
        <v>360</v>
      </c>
      <c r="X291" s="14">
        <f t="shared" si="225"/>
        <v>147079</v>
      </c>
      <c r="Y291" s="14">
        <f t="shared" si="226"/>
        <v>136956</v>
      </c>
      <c r="Z291" s="14">
        <f t="shared" si="227"/>
        <v>18078</v>
      </c>
      <c r="AA291" s="14">
        <f t="shared" si="228"/>
        <v>47146</v>
      </c>
      <c r="AB291" s="14">
        <f t="shared" si="229"/>
        <v>71732</v>
      </c>
      <c r="AC291" s="14">
        <f t="shared" si="230"/>
        <v>10123</v>
      </c>
    </row>
    <row r="292" spans="1:29" ht="13.5">
      <c r="A292" s="22" t="s">
        <v>361</v>
      </c>
      <c r="B292" s="16">
        <f aca="true" t="shared" si="244" ref="B292:M292">B112+B113+B114</f>
        <v>7346</v>
      </c>
      <c r="C292" s="16">
        <f t="shared" si="244"/>
        <v>149990</v>
      </c>
      <c r="D292" s="16">
        <f t="shared" si="244"/>
        <v>6825</v>
      </c>
      <c r="E292" s="16">
        <f t="shared" si="244"/>
        <v>139037</v>
      </c>
      <c r="F292" s="16">
        <f t="shared" si="244"/>
        <v>3720</v>
      </c>
      <c r="G292" s="16">
        <f t="shared" si="244"/>
        <v>17806</v>
      </c>
      <c r="H292" s="16">
        <f t="shared" si="244"/>
        <v>1909</v>
      </c>
      <c r="I292" s="16">
        <f t="shared" si="244"/>
        <v>48725</v>
      </c>
      <c r="J292" s="16">
        <f t="shared" si="244"/>
        <v>1195</v>
      </c>
      <c r="K292" s="16">
        <f t="shared" si="244"/>
        <v>72506</v>
      </c>
      <c r="L292" s="16">
        <f t="shared" si="244"/>
        <v>523</v>
      </c>
      <c r="M292" s="24">
        <f t="shared" si="244"/>
        <v>10953</v>
      </c>
      <c r="O292" s="20" t="s">
        <v>361</v>
      </c>
      <c r="P292" s="14">
        <f t="shared" si="219"/>
        <v>7346</v>
      </c>
      <c r="Q292" s="14">
        <f t="shared" si="220"/>
        <v>6825</v>
      </c>
      <c r="R292" s="14">
        <f t="shared" si="221"/>
        <v>3720</v>
      </c>
      <c r="S292" s="14">
        <f t="shared" si="222"/>
        <v>1909</v>
      </c>
      <c r="T292" s="14">
        <f t="shared" si="223"/>
        <v>1195</v>
      </c>
      <c r="U292" s="14">
        <f t="shared" si="224"/>
        <v>523</v>
      </c>
      <c r="W292" s="20" t="s">
        <v>361</v>
      </c>
      <c r="X292" s="14">
        <f t="shared" si="225"/>
        <v>149990</v>
      </c>
      <c r="Y292" s="14">
        <f t="shared" si="226"/>
        <v>139037</v>
      </c>
      <c r="Z292" s="14">
        <f t="shared" si="227"/>
        <v>17806</v>
      </c>
      <c r="AA292" s="14">
        <f t="shared" si="228"/>
        <v>48725</v>
      </c>
      <c r="AB292" s="14">
        <f t="shared" si="229"/>
        <v>72506</v>
      </c>
      <c r="AC292" s="14">
        <f t="shared" si="230"/>
        <v>10953</v>
      </c>
    </row>
    <row r="293" spans="1:29" ht="13.5">
      <c r="A293" s="25" t="s">
        <v>362</v>
      </c>
      <c r="B293" s="19">
        <f aca="true" t="shared" si="245" ref="B293:M293">B115+B116+B117</f>
        <v>6745</v>
      </c>
      <c r="C293" s="19">
        <f t="shared" si="245"/>
        <v>147746</v>
      </c>
      <c r="D293" s="19">
        <f t="shared" si="245"/>
        <v>6267</v>
      </c>
      <c r="E293" s="19">
        <f t="shared" si="245"/>
        <v>137603</v>
      </c>
      <c r="F293" s="19">
        <f t="shared" si="245"/>
        <v>3387</v>
      </c>
      <c r="G293" s="19">
        <f t="shared" si="245"/>
        <v>16256</v>
      </c>
      <c r="H293" s="19">
        <f t="shared" si="245"/>
        <v>1827</v>
      </c>
      <c r="I293" s="19">
        <f t="shared" si="245"/>
        <v>46206</v>
      </c>
      <c r="J293" s="19">
        <f t="shared" si="245"/>
        <v>1054</v>
      </c>
      <c r="K293" s="19">
        <f t="shared" si="245"/>
        <v>75141</v>
      </c>
      <c r="L293" s="19">
        <f t="shared" si="245"/>
        <v>479</v>
      </c>
      <c r="M293" s="26">
        <f t="shared" si="245"/>
        <v>10143</v>
      </c>
      <c r="O293" s="20" t="s">
        <v>362</v>
      </c>
      <c r="P293" s="14">
        <f t="shared" si="219"/>
        <v>6745</v>
      </c>
      <c r="Q293" s="14">
        <f t="shared" si="220"/>
        <v>6267</v>
      </c>
      <c r="R293" s="14">
        <f t="shared" si="221"/>
        <v>3387</v>
      </c>
      <c r="S293" s="14">
        <f t="shared" si="222"/>
        <v>1827</v>
      </c>
      <c r="T293" s="14">
        <f t="shared" si="223"/>
        <v>1054</v>
      </c>
      <c r="U293" s="14">
        <f t="shared" si="224"/>
        <v>479</v>
      </c>
      <c r="W293" s="20" t="s">
        <v>362</v>
      </c>
      <c r="X293" s="14">
        <f t="shared" si="225"/>
        <v>147746</v>
      </c>
      <c r="Y293" s="14">
        <f t="shared" si="226"/>
        <v>137603</v>
      </c>
      <c r="Z293" s="14">
        <f t="shared" si="227"/>
        <v>16256</v>
      </c>
      <c r="AA293" s="14">
        <f t="shared" si="228"/>
        <v>46206</v>
      </c>
      <c r="AB293" s="14">
        <f t="shared" si="229"/>
        <v>75141</v>
      </c>
      <c r="AC293" s="14">
        <f t="shared" si="230"/>
        <v>10143</v>
      </c>
    </row>
    <row r="294" spans="1:29" ht="13.5">
      <c r="A294" s="22" t="s">
        <v>363</v>
      </c>
      <c r="B294" s="16">
        <f aca="true" t="shared" si="246" ref="B294:M294">B119+B120+B121</f>
        <v>6281</v>
      </c>
      <c r="C294" s="16">
        <f t="shared" si="246"/>
        <v>133911</v>
      </c>
      <c r="D294" s="16">
        <f t="shared" si="246"/>
        <v>5797</v>
      </c>
      <c r="E294" s="16">
        <f t="shared" si="246"/>
        <v>123975</v>
      </c>
      <c r="F294" s="16">
        <f t="shared" si="246"/>
        <v>3202</v>
      </c>
      <c r="G294" s="16">
        <f t="shared" si="246"/>
        <v>14882</v>
      </c>
      <c r="H294" s="16">
        <f t="shared" si="246"/>
        <v>1681</v>
      </c>
      <c r="I294" s="16">
        <f t="shared" si="246"/>
        <v>43283</v>
      </c>
      <c r="J294" s="16">
        <f t="shared" si="246"/>
        <v>916</v>
      </c>
      <c r="K294" s="16">
        <f t="shared" si="246"/>
        <v>65810</v>
      </c>
      <c r="L294" s="16">
        <f t="shared" si="246"/>
        <v>484</v>
      </c>
      <c r="M294" s="24">
        <f t="shared" si="246"/>
        <v>9936</v>
      </c>
      <c r="O294" s="20" t="s">
        <v>363</v>
      </c>
      <c r="P294" s="14">
        <f t="shared" si="219"/>
        <v>6281</v>
      </c>
      <c r="Q294" s="14">
        <f t="shared" si="220"/>
        <v>5797</v>
      </c>
      <c r="R294" s="14">
        <f t="shared" si="221"/>
        <v>3202</v>
      </c>
      <c r="S294" s="14">
        <f t="shared" si="222"/>
        <v>1681</v>
      </c>
      <c r="T294" s="14">
        <f t="shared" si="223"/>
        <v>916</v>
      </c>
      <c r="U294" s="14">
        <f t="shared" si="224"/>
        <v>484</v>
      </c>
      <c r="W294" s="20" t="s">
        <v>363</v>
      </c>
      <c r="X294" s="14">
        <f t="shared" si="225"/>
        <v>133911</v>
      </c>
      <c r="Y294" s="14">
        <f t="shared" si="226"/>
        <v>123975</v>
      </c>
      <c r="Z294" s="14">
        <f t="shared" si="227"/>
        <v>14882</v>
      </c>
      <c r="AA294" s="14">
        <f t="shared" si="228"/>
        <v>43283</v>
      </c>
      <c r="AB294" s="14">
        <f t="shared" si="229"/>
        <v>65810</v>
      </c>
      <c r="AC294" s="14">
        <f t="shared" si="230"/>
        <v>9936</v>
      </c>
    </row>
    <row r="295" spans="1:29" ht="13.5">
      <c r="A295" s="22" t="s">
        <v>364</v>
      </c>
      <c r="B295" s="16">
        <f aca="true" t="shared" si="247" ref="B295:M295">B122+B123+B124</f>
        <v>6842</v>
      </c>
      <c r="C295" s="16">
        <f t="shared" si="247"/>
        <v>141876</v>
      </c>
      <c r="D295" s="16">
        <f t="shared" si="247"/>
        <v>6295</v>
      </c>
      <c r="E295" s="16">
        <f t="shared" si="247"/>
        <v>130859</v>
      </c>
      <c r="F295" s="16">
        <f t="shared" si="247"/>
        <v>3609</v>
      </c>
      <c r="G295" s="16">
        <f t="shared" si="247"/>
        <v>16426</v>
      </c>
      <c r="H295" s="16">
        <f t="shared" si="247"/>
        <v>1785</v>
      </c>
      <c r="I295" s="16">
        <f t="shared" si="247"/>
        <v>46005</v>
      </c>
      <c r="J295" s="16">
        <f t="shared" si="247"/>
        <v>902</v>
      </c>
      <c r="K295" s="16">
        <f t="shared" si="247"/>
        <v>68429</v>
      </c>
      <c r="L295" s="16">
        <f t="shared" si="247"/>
        <v>546</v>
      </c>
      <c r="M295" s="24">
        <f t="shared" si="247"/>
        <v>11016</v>
      </c>
      <c r="O295" s="20" t="s">
        <v>364</v>
      </c>
      <c r="P295" s="14">
        <f t="shared" si="219"/>
        <v>6842</v>
      </c>
      <c r="Q295" s="14">
        <f t="shared" si="220"/>
        <v>6295</v>
      </c>
      <c r="R295" s="14">
        <f t="shared" si="221"/>
        <v>3609</v>
      </c>
      <c r="S295" s="14">
        <f t="shared" si="222"/>
        <v>1785</v>
      </c>
      <c r="T295" s="14">
        <f t="shared" si="223"/>
        <v>902</v>
      </c>
      <c r="U295" s="14">
        <f t="shared" si="224"/>
        <v>546</v>
      </c>
      <c r="W295" s="20" t="s">
        <v>364</v>
      </c>
      <c r="X295" s="14">
        <f t="shared" si="225"/>
        <v>141876</v>
      </c>
      <c r="Y295" s="14">
        <f t="shared" si="226"/>
        <v>130859</v>
      </c>
      <c r="Z295" s="14">
        <f t="shared" si="227"/>
        <v>16426</v>
      </c>
      <c r="AA295" s="14">
        <f t="shared" si="228"/>
        <v>46005</v>
      </c>
      <c r="AB295" s="14">
        <f t="shared" si="229"/>
        <v>68429</v>
      </c>
      <c r="AC295" s="14">
        <f t="shared" si="230"/>
        <v>11016</v>
      </c>
    </row>
    <row r="296" spans="1:29" ht="13.5">
      <c r="A296" s="22" t="s">
        <v>365</v>
      </c>
      <c r="B296" s="16">
        <f aca="true" t="shared" si="248" ref="B296:M296">B125+B126+B127</f>
        <v>6998</v>
      </c>
      <c r="C296" s="16">
        <f t="shared" si="248"/>
        <v>143658</v>
      </c>
      <c r="D296" s="16">
        <f t="shared" si="248"/>
        <v>6390</v>
      </c>
      <c r="E296" s="16">
        <f t="shared" si="248"/>
        <v>131719</v>
      </c>
      <c r="F296" s="16">
        <f t="shared" si="248"/>
        <v>3600</v>
      </c>
      <c r="G296" s="16">
        <f t="shared" si="248"/>
        <v>16449</v>
      </c>
      <c r="H296" s="16">
        <f t="shared" si="248"/>
        <v>1859</v>
      </c>
      <c r="I296" s="16">
        <f t="shared" si="248"/>
        <v>48252</v>
      </c>
      <c r="J296" s="16">
        <f t="shared" si="248"/>
        <v>932</v>
      </c>
      <c r="K296" s="16">
        <f t="shared" si="248"/>
        <v>67017</v>
      </c>
      <c r="L296" s="16">
        <f t="shared" si="248"/>
        <v>607</v>
      </c>
      <c r="M296" s="24">
        <f t="shared" si="248"/>
        <v>11940</v>
      </c>
      <c r="O296" s="20" t="s">
        <v>365</v>
      </c>
      <c r="P296" s="14">
        <f t="shared" si="219"/>
        <v>6998</v>
      </c>
      <c r="Q296" s="14">
        <f t="shared" si="220"/>
        <v>6390</v>
      </c>
      <c r="R296" s="14">
        <f t="shared" si="221"/>
        <v>3600</v>
      </c>
      <c r="S296" s="14">
        <f t="shared" si="222"/>
        <v>1859</v>
      </c>
      <c r="T296" s="14">
        <f t="shared" si="223"/>
        <v>932</v>
      </c>
      <c r="U296" s="14">
        <f t="shared" si="224"/>
        <v>607</v>
      </c>
      <c r="W296" s="20" t="s">
        <v>365</v>
      </c>
      <c r="X296" s="14">
        <f t="shared" si="225"/>
        <v>143658</v>
      </c>
      <c r="Y296" s="14">
        <f t="shared" si="226"/>
        <v>131719</v>
      </c>
      <c r="Z296" s="14">
        <f t="shared" si="227"/>
        <v>16449</v>
      </c>
      <c r="AA296" s="14">
        <f t="shared" si="228"/>
        <v>48252</v>
      </c>
      <c r="AB296" s="14">
        <f t="shared" si="229"/>
        <v>67017</v>
      </c>
      <c r="AC296" s="14">
        <f t="shared" si="230"/>
        <v>11940</v>
      </c>
    </row>
    <row r="297" spans="1:29" ht="13.5">
      <c r="A297" s="25" t="s">
        <v>366</v>
      </c>
      <c r="B297" s="19">
        <f aca="true" t="shared" si="249" ref="B297:M297">B128+B129+B130</f>
        <v>6366</v>
      </c>
      <c r="C297" s="19">
        <f t="shared" si="249"/>
        <v>132442</v>
      </c>
      <c r="D297" s="19">
        <f t="shared" si="249"/>
        <v>5819</v>
      </c>
      <c r="E297" s="19">
        <f t="shared" si="249"/>
        <v>121224</v>
      </c>
      <c r="F297" s="19">
        <f t="shared" si="249"/>
        <v>3333</v>
      </c>
      <c r="G297" s="19">
        <f t="shared" si="249"/>
        <v>14838</v>
      </c>
      <c r="H297" s="19">
        <f t="shared" si="249"/>
        <v>1580</v>
      </c>
      <c r="I297" s="19">
        <f t="shared" si="249"/>
        <v>41195</v>
      </c>
      <c r="J297" s="19">
        <f t="shared" si="249"/>
        <v>906</v>
      </c>
      <c r="K297" s="19">
        <f t="shared" si="249"/>
        <v>65191</v>
      </c>
      <c r="L297" s="19">
        <f t="shared" si="249"/>
        <v>547</v>
      </c>
      <c r="M297" s="26">
        <f t="shared" si="249"/>
        <v>11217</v>
      </c>
      <c r="O297" s="20" t="s">
        <v>366</v>
      </c>
      <c r="P297" s="14">
        <f t="shared" si="219"/>
        <v>6366</v>
      </c>
      <c r="Q297" s="14">
        <f t="shared" si="220"/>
        <v>5819</v>
      </c>
      <c r="R297" s="14">
        <f t="shared" si="221"/>
        <v>3333</v>
      </c>
      <c r="S297" s="14">
        <f t="shared" si="222"/>
        <v>1580</v>
      </c>
      <c r="T297" s="14">
        <f t="shared" si="223"/>
        <v>906</v>
      </c>
      <c r="U297" s="14">
        <f t="shared" si="224"/>
        <v>547</v>
      </c>
      <c r="W297" s="20" t="s">
        <v>366</v>
      </c>
      <c r="X297" s="14">
        <f t="shared" si="225"/>
        <v>132442</v>
      </c>
      <c r="Y297" s="14">
        <f t="shared" si="226"/>
        <v>121224</v>
      </c>
      <c r="Z297" s="14">
        <f t="shared" si="227"/>
        <v>14838</v>
      </c>
      <c r="AA297" s="14">
        <f t="shared" si="228"/>
        <v>41195</v>
      </c>
      <c r="AB297" s="14">
        <f t="shared" si="229"/>
        <v>65191</v>
      </c>
      <c r="AC297" s="14">
        <f t="shared" si="230"/>
        <v>11217</v>
      </c>
    </row>
    <row r="298" spans="1:29" ht="13.5">
      <c r="A298" s="22" t="s">
        <v>367</v>
      </c>
      <c r="B298" s="16">
        <f aca="true" t="shared" si="250" ref="B298:M298">B132+B133+B134</f>
        <v>5973</v>
      </c>
      <c r="C298" s="16">
        <f t="shared" si="250"/>
        <v>127579</v>
      </c>
      <c r="D298" s="16">
        <f t="shared" si="250"/>
        <v>5430</v>
      </c>
      <c r="E298" s="16">
        <f t="shared" si="250"/>
        <v>115975</v>
      </c>
      <c r="F298" s="16">
        <f t="shared" si="250"/>
        <v>2990</v>
      </c>
      <c r="G298" s="16">
        <f t="shared" si="250"/>
        <v>13826</v>
      </c>
      <c r="H298" s="16">
        <f t="shared" si="250"/>
        <v>1562</v>
      </c>
      <c r="I298" s="16">
        <f t="shared" si="250"/>
        <v>42644</v>
      </c>
      <c r="J298" s="16">
        <f t="shared" si="250"/>
        <v>876</v>
      </c>
      <c r="K298" s="16">
        <f t="shared" si="250"/>
        <v>59505</v>
      </c>
      <c r="L298" s="16">
        <f t="shared" si="250"/>
        <v>545</v>
      </c>
      <c r="M298" s="24">
        <f t="shared" si="250"/>
        <v>11605</v>
      </c>
      <c r="O298" s="20" t="s">
        <v>367</v>
      </c>
      <c r="P298" s="14">
        <f t="shared" si="219"/>
        <v>5973</v>
      </c>
      <c r="Q298" s="14">
        <f t="shared" si="220"/>
        <v>5430</v>
      </c>
      <c r="R298" s="14">
        <f t="shared" si="221"/>
        <v>2990</v>
      </c>
      <c r="S298" s="14">
        <f t="shared" si="222"/>
        <v>1562</v>
      </c>
      <c r="T298" s="14">
        <f t="shared" si="223"/>
        <v>876</v>
      </c>
      <c r="U298" s="14">
        <f t="shared" si="224"/>
        <v>545</v>
      </c>
      <c r="W298" s="20" t="s">
        <v>367</v>
      </c>
      <c r="X298" s="14">
        <f t="shared" si="225"/>
        <v>127579</v>
      </c>
      <c r="Y298" s="14">
        <f t="shared" si="226"/>
        <v>115975</v>
      </c>
      <c r="Z298" s="14">
        <f t="shared" si="227"/>
        <v>13826</v>
      </c>
      <c r="AA298" s="14">
        <f t="shared" si="228"/>
        <v>42644</v>
      </c>
      <c r="AB298" s="14">
        <f t="shared" si="229"/>
        <v>59505</v>
      </c>
      <c r="AC298" s="14">
        <f t="shared" si="230"/>
        <v>11605</v>
      </c>
    </row>
    <row r="299" spans="1:29" ht="13.5">
      <c r="A299" s="22" t="s">
        <v>368</v>
      </c>
      <c r="B299" s="16">
        <f aca="true" t="shared" si="251" ref="B299:M299">B135+B136+B137</f>
        <v>6668</v>
      </c>
      <c r="C299" s="16">
        <f t="shared" si="251"/>
        <v>132003</v>
      </c>
      <c r="D299" s="16">
        <f t="shared" si="251"/>
        <v>6057</v>
      </c>
      <c r="E299" s="16">
        <f t="shared" si="251"/>
        <v>118235</v>
      </c>
      <c r="F299" s="16">
        <f t="shared" si="251"/>
        <v>3468</v>
      </c>
      <c r="G299" s="16">
        <f t="shared" si="251"/>
        <v>15095</v>
      </c>
      <c r="H299" s="16">
        <f t="shared" si="251"/>
        <v>1585</v>
      </c>
      <c r="I299" s="16">
        <f t="shared" si="251"/>
        <v>39287</v>
      </c>
      <c r="J299" s="16">
        <f t="shared" si="251"/>
        <v>1004</v>
      </c>
      <c r="K299" s="16">
        <f t="shared" si="251"/>
        <v>63853</v>
      </c>
      <c r="L299" s="16">
        <f t="shared" si="251"/>
        <v>611</v>
      </c>
      <c r="M299" s="24">
        <f t="shared" si="251"/>
        <v>13768</v>
      </c>
      <c r="O299" s="20" t="s">
        <v>368</v>
      </c>
      <c r="P299" s="14">
        <f t="shared" si="219"/>
        <v>6668</v>
      </c>
      <c r="Q299" s="14">
        <f t="shared" si="220"/>
        <v>6057</v>
      </c>
      <c r="R299" s="14">
        <f t="shared" si="221"/>
        <v>3468</v>
      </c>
      <c r="S299" s="14">
        <f t="shared" si="222"/>
        <v>1585</v>
      </c>
      <c r="T299" s="14">
        <f t="shared" si="223"/>
        <v>1004</v>
      </c>
      <c r="U299" s="14">
        <f t="shared" si="224"/>
        <v>611</v>
      </c>
      <c r="W299" s="20" t="s">
        <v>368</v>
      </c>
      <c r="X299" s="14">
        <f t="shared" si="225"/>
        <v>132003</v>
      </c>
      <c r="Y299" s="14">
        <f t="shared" si="226"/>
        <v>118235</v>
      </c>
      <c r="Z299" s="14">
        <f t="shared" si="227"/>
        <v>15095</v>
      </c>
      <c r="AA299" s="14">
        <f t="shared" si="228"/>
        <v>39287</v>
      </c>
      <c r="AB299" s="14">
        <f t="shared" si="229"/>
        <v>63853</v>
      </c>
      <c r="AC299" s="14">
        <f t="shared" si="230"/>
        <v>13768</v>
      </c>
    </row>
    <row r="300" spans="1:29" ht="13.5">
      <c r="A300" s="22" t="s">
        <v>369</v>
      </c>
      <c r="B300" s="16">
        <f aca="true" t="shared" si="252" ref="B300:M300">B138+B139+B140</f>
        <v>6930</v>
      </c>
      <c r="C300" s="16">
        <f t="shared" si="252"/>
        <v>136884</v>
      </c>
      <c r="D300" s="16">
        <f t="shared" si="252"/>
        <v>6330</v>
      </c>
      <c r="E300" s="16">
        <f t="shared" si="252"/>
        <v>123014</v>
      </c>
      <c r="F300" s="16">
        <f t="shared" si="252"/>
        <v>3625</v>
      </c>
      <c r="G300" s="16">
        <f t="shared" si="252"/>
        <v>15579</v>
      </c>
      <c r="H300" s="16">
        <f t="shared" si="252"/>
        <v>1661</v>
      </c>
      <c r="I300" s="16">
        <f t="shared" si="252"/>
        <v>40376</v>
      </c>
      <c r="J300" s="16">
        <f t="shared" si="252"/>
        <v>1045</v>
      </c>
      <c r="K300" s="16">
        <f t="shared" si="252"/>
        <v>67059</v>
      </c>
      <c r="L300" s="16">
        <f t="shared" si="252"/>
        <v>599</v>
      </c>
      <c r="M300" s="24">
        <f t="shared" si="252"/>
        <v>13870</v>
      </c>
      <c r="O300" s="20" t="s">
        <v>369</v>
      </c>
      <c r="P300" s="14">
        <f t="shared" si="219"/>
        <v>6930</v>
      </c>
      <c r="Q300" s="14">
        <f t="shared" si="220"/>
        <v>6330</v>
      </c>
      <c r="R300" s="14">
        <f t="shared" si="221"/>
        <v>3625</v>
      </c>
      <c r="S300" s="14">
        <f t="shared" si="222"/>
        <v>1661</v>
      </c>
      <c r="T300" s="14">
        <f t="shared" si="223"/>
        <v>1045</v>
      </c>
      <c r="U300" s="14">
        <f t="shared" si="224"/>
        <v>599</v>
      </c>
      <c r="W300" s="20" t="s">
        <v>369</v>
      </c>
      <c r="X300" s="14">
        <f t="shared" si="225"/>
        <v>136884</v>
      </c>
      <c r="Y300" s="14">
        <f t="shared" si="226"/>
        <v>123014</v>
      </c>
      <c r="Z300" s="14">
        <f t="shared" si="227"/>
        <v>15579</v>
      </c>
      <c r="AA300" s="14">
        <f t="shared" si="228"/>
        <v>40376</v>
      </c>
      <c r="AB300" s="14">
        <f t="shared" si="229"/>
        <v>67059</v>
      </c>
      <c r="AC300" s="14">
        <f t="shared" si="230"/>
        <v>13870</v>
      </c>
    </row>
    <row r="301" spans="1:29" ht="13.5">
      <c r="A301" s="25" t="s">
        <v>370</v>
      </c>
      <c r="B301" s="19">
        <f aca="true" t="shared" si="253" ref="B301:M301">B141+B142+B143</f>
        <v>6965</v>
      </c>
      <c r="C301" s="19">
        <f t="shared" si="253"/>
        <v>147379</v>
      </c>
      <c r="D301" s="19">
        <f t="shared" si="253"/>
        <v>6356</v>
      </c>
      <c r="E301" s="19">
        <f t="shared" si="253"/>
        <v>133140</v>
      </c>
      <c r="F301" s="19">
        <f t="shared" si="253"/>
        <v>3467</v>
      </c>
      <c r="G301" s="19">
        <f t="shared" si="253"/>
        <v>15433</v>
      </c>
      <c r="H301" s="19">
        <f t="shared" si="253"/>
        <v>1637</v>
      </c>
      <c r="I301" s="19">
        <f t="shared" si="253"/>
        <v>38772</v>
      </c>
      <c r="J301" s="19">
        <f t="shared" si="253"/>
        <v>1253</v>
      </c>
      <c r="K301" s="19">
        <f t="shared" si="253"/>
        <v>78934</v>
      </c>
      <c r="L301" s="19">
        <f t="shared" si="253"/>
        <v>608</v>
      </c>
      <c r="M301" s="26">
        <f t="shared" si="253"/>
        <v>14239</v>
      </c>
      <c r="O301" s="20" t="s">
        <v>370</v>
      </c>
      <c r="P301" s="14">
        <f t="shared" si="219"/>
        <v>6965</v>
      </c>
      <c r="Q301" s="14">
        <f t="shared" si="220"/>
        <v>6356</v>
      </c>
      <c r="R301" s="14">
        <f t="shared" si="221"/>
        <v>3467</v>
      </c>
      <c r="S301" s="14">
        <f t="shared" si="222"/>
        <v>1637</v>
      </c>
      <c r="T301" s="14">
        <f t="shared" si="223"/>
        <v>1253</v>
      </c>
      <c r="U301" s="14">
        <f t="shared" si="224"/>
        <v>608</v>
      </c>
      <c r="W301" s="20" t="s">
        <v>370</v>
      </c>
      <c r="X301" s="14">
        <f t="shared" si="225"/>
        <v>147379</v>
      </c>
      <c r="Y301" s="14">
        <f t="shared" si="226"/>
        <v>133140</v>
      </c>
      <c r="Z301" s="14">
        <f t="shared" si="227"/>
        <v>15433</v>
      </c>
      <c r="AA301" s="14">
        <f t="shared" si="228"/>
        <v>38772</v>
      </c>
      <c r="AB301" s="14">
        <f t="shared" si="229"/>
        <v>78934</v>
      </c>
      <c r="AC301" s="14">
        <f t="shared" si="230"/>
        <v>14239</v>
      </c>
    </row>
    <row r="302" spans="1:29" ht="13.5">
      <c r="A302" s="22" t="s">
        <v>371</v>
      </c>
      <c r="B302" s="16">
        <f aca="true" t="shared" si="254" ref="B302:M302">B145+B146+B147</f>
        <v>7502</v>
      </c>
      <c r="C302" s="16">
        <f t="shared" si="254"/>
        <v>149543</v>
      </c>
      <c r="D302" s="16">
        <f t="shared" si="254"/>
        <v>6516</v>
      </c>
      <c r="E302" s="16">
        <f t="shared" si="254"/>
        <v>127496</v>
      </c>
      <c r="F302" s="16">
        <f t="shared" si="254"/>
        <v>3615</v>
      </c>
      <c r="G302" s="16">
        <f t="shared" si="254"/>
        <v>16655</v>
      </c>
      <c r="H302" s="16">
        <f t="shared" si="254"/>
        <v>1703</v>
      </c>
      <c r="I302" s="16">
        <f t="shared" si="254"/>
        <v>39684</v>
      </c>
      <c r="J302" s="16">
        <f t="shared" si="254"/>
        <v>1200</v>
      </c>
      <c r="K302" s="16">
        <f t="shared" si="254"/>
        <v>71156</v>
      </c>
      <c r="L302" s="16">
        <f t="shared" si="254"/>
        <v>987</v>
      </c>
      <c r="M302" s="24">
        <f t="shared" si="254"/>
        <v>22048</v>
      </c>
      <c r="O302" s="20" t="s">
        <v>371</v>
      </c>
      <c r="P302" s="14">
        <f t="shared" si="219"/>
        <v>7502</v>
      </c>
      <c r="Q302" s="14">
        <f t="shared" si="220"/>
        <v>6516</v>
      </c>
      <c r="R302" s="14">
        <f t="shared" si="221"/>
        <v>3615</v>
      </c>
      <c r="S302" s="14">
        <f t="shared" si="222"/>
        <v>1703</v>
      </c>
      <c r="T302" s="14">
        <f t="shared" si="223"/>
        <v>1200</v>
      </c>
      <c r="U302" s="14">
        <f t="shared" si="224"/>
        <v>987</v>
      </c>
      <c r="W302" s="20" t="s">
        <v>371</v>
      </c>
      <c r="X302" s="14">
        <f t="shared" si="225"/>
        <v>149543</v>
      </c>
      <c r="Y302" s="14">
        <f t="shared" si="226"/>
        <v>127496</v>
      </c>
      <c r="Z302" s="14">
        <f t="shared" si="227"/>
        <v>16655</v>
      </c>
      <c r="AA302" s="14">
        <f t="shared" si="228"/>
        <v>39684</v>
      </c>
      <c r="AB302" s="14">
        <f t="shared" si="229"/>
        <v>71156</v>
      </c>
      <c r="AC302" s="14">
        <f t="shared" si="230"/>
        <v>22048</v>
      </c>
    </row>
    <row r="303" spans="1:29" ht="13.5">
      <c r="A303" s="22" t="s">
        <v>372</v>
      </c>
      <c r="B303" s="16">
        <f aca="true" t="shared" si="255" ref="B303:M303">B148+B149+B150</f>
        <v>7977</v>
      </c>
      <c r="C303" s="16">
        <f t="shared" si="255"/>
        <v>164709</v>
      </c>
      <c r="D303" s="16">
        <f t="shared" si="255"/>
        <v>6936</v>
      </c>
      <c r="E303" s="16">
        <f t="shared" si="255"/>
        <v>139246</v>
      </c>
      <c r="F303" s="16">
        <f t="shared" si="255"/>
        <v>3949</v>
      </c>
      <c r="G303" s="16">
        <f t="shared" si="255"/>
        <v>16811</v>
      </c>
      <c r="H303" s="16">
        <f t="shared" si="255"/>
        <v>1732</v>
      </c>
      <c r="I303" s="16">
        <f t="shared" si="255"/>
        <v>42154</v>
      </c>
      <c r="J303" s="16">
        <f t="shared" si="255"/>
        <v>1255</v>
      </c>
      <c r="K303" s="16">
        <f t="shared" si="255"/>
        <v>80281</v>
      </c>
      <c r="L303" s="16">
        <f t="shared" si="255"/>
        <v>1041</v>
      </c>
      <c r="M303" s="24">
        <f t="shared" si="255"/>
        <v>25463</v>
      </c>
      <c r="O303" s="20" t="s">
        <v>372</v>
      </c>
      <c r="P303" s="14">
        <f t="shared" si="219"/>
        <v>7977</v>
      </c>
      <c r="Q303" s="14">
        <f t="shared" si="220"/>
        <v>6936</v>
      </c>
      <c r="R303" s="14">
        <f t="shared" si="221"/>
        <v>3949</v>
      </c>
      <c r="S303" s="14">
        <f t="shared" si="222"/>
        <v>1732</v>
      </c>
      <c r="T303" s="14">
        <f t="shared" si="223"/>
        <v>1255</v>
      </c>
      <c r="U303" s="14">
        <f t="shared" si="224"/>
        <v>1041</v>
      </c>
      <c r="W303" s="20" t="s">
        <v>372</v>
      </c>
      <c r="X303" s="14">
        <f t="shared" si="225"/>
        <v>164709</v>
      </c>
      <c r="Y303" s="14">
        <f t="shared" si="226"/>
        <v>139246</v>
      </c>
      <c r="Z303" s="14">
        <f t="shared" si="227"/>
        <v>16811</v>
      </c>
      <c r="AA303" s="14">
        <f t="shared" si="228"/>
        <v>42154</v>
      </c>
      <c r="AB303" s="14">
        <f t="shared" si="229"/>
        <v>80281</v>
      </c>
      <c r="AC303" s="14">
        <f t="shared" si="230"/>
        <v>25463</v>
      </c>
    </row>
    <row r="304" spans="1:29" ht="13.5">
      <c r="A304" s="22" t="s">
        <v>373</v>
      </c>
      <c r="B304" s="16">
        <f aca="true" t="shared" si="256" ref="B304:M304">B151+B152+B153</f>
        <v>7720</v>
      </c>
      <c r="C304" s="16">
        <f t="shared" si="256"/>
        <v>167766</v>
      </c>
      <c r="D304" s="16">
        <f t="shared" si="256"/>
        <v>6658</v>
      </c>
      <c r="E304" s="16">
        <f t="shared" si="256"/>
        <v>141251</v>
      </c>
      <c r="F304" s="16">
        <f t="shared" si="256"/>
        <v>3647</v>
      </c>
      <c r="G304" s="16">
        <f t="shared" si="256"/>
        <v>15656</v>
      </c>
      <c r="H304" s="16">
        <f t="shared" si="256"/>
        <v>1689</v>
      </c>
      <c r="I304" s="16">
        <f t="shared" si="256"/>
        <v>42232</v>
      </c>
      <c r="J304" s="16">
        <f t="shared" si="256"/>
        <v>1322</v>
      </c>
      <c r="K304" s="16">
        <f t="shared" si="256"/>
        <v>83362</v>
      </c>
      <c r="L304" s="16">
        <f t="shared" si="256"/>
        <v>1062</v>
      </c>
      <c r="M304" s="24">
        <f t="shared" si="256"/>
        <v>26516</v>
      </c>
      <c r="O304" s="20" t="s">
        <v>373</v>
      </c>
      <c r="P304" s="14">
        <f t="shared" si="219"/>
        <v>7720</v>
      </c>
      <c r="Q304" s="14">
        <f t="shared" si="220"/>
        <v>6658</v>
      </c>
      <c r="R304" s="14">
        <f t="shared" si="221"/>
        <v>3647</v>
      </c>
      <c r="S304" s="14">
        <f t="shared" si="222"/>
        <v>1689</v>
      </c>
      <c r="T304" s="14">
        <f t="shared" si="223"/>
        <v>1322</v>
      </c>
      <c r="U304" s="14">
        <f t="shared" si="224"/>
        <v>1062</v>
      </c>
      <c r="W304" s="20" t="s">
        <v>373</v>
      </c>
      <c r="X304" s="14">
        <f t="shared" si="225"/>
        <v>167766</v>
      </c>
      <c r="Y304" s="14">
        <f t="shared" si="226"/>
        <v>141251</v>
      </c>
      <c r="Z304" s="14">
        <f t="shared" si="227"/>
        <v>15656</v>
      </c>
      <c r="AA304" s="14">
        <f t="shared" si="228"/>
        <v>42232</v>
      </c>
      <c r="AB304" s="14">
        <f t="shared" si="229"/>
        <v>83362</v>
      </c>
      <c r="AC304" s="14">
        <f t="shared" si="230"/>
        <v>26516</v>
      </c>
    </row>
    <row r="305" spans="1:29" ht="13.5">
      <c r="A305" s="25" t="s">
        <v>374</v>
      </c>
      <c r="B305" s="19">
        <f aca="true" t="shared" si="257" ref="B305:M305">B154+B155+B156</f>
        <v>7627</v>
      </c>
      <c r="C305" s="19">
        <f t="shared" si="257"/>
        <v>185510</v>
      </c>
      <c r="D305" s="19">
        <f t="shared" si="257"/>
        <v>6553</v>
      </c>
      <c r="E305" s="19">
        <f t="shared" si="257"/>
        <v>156615</v>
      </c>
      <c r="F305" s="19">
        <f t="shared" si="257"/>
        <v>3427</v>
      </c>
      <c r="G305" s="19">
        <f t="shared" si="257"/>
        <v>14498</v>
      </c>
      <c r="H305" s="19">
        <f t="shared" si="257"/>
        <v>1709</v>
      </c>
      <c r="I305" s="19">
        <f t="shared" si="257"/>
        <v>47409</v>
      </c>
      <c r="J305" s="19">
        <f t="shared" si="257"/>
        <v>1416</v>
      </c>
      <c r="K305" s="19">
        <f t="shared" si="257"/>
        <v>94708</v>
      </c>
      <c r="L305" s="19">
        <f t="shared" si="257"/>
        <v>1073</v>
      </c>
      <c r="M305" s="26">
        <f t="shared" si="257"/>
        <v>28896</v>
      </c>
      <c r="O305" s="20" t="s">
        <v>374</v>
      </c>
      <c r="P305" s="14">
        <f t="shared" si="219"/>
        <v>7627</v>
      </c>
      <c r="Q305" s="14">
        <f t="shared" si="220"/>
        <v>6553</v>
      </c>
      <c r="R305" s="14">
        <f t="shared" si="221"/>
        <v>3427</v>
      </c>
      <c r="S305" s="14">
        <f t="shared" si="222"/>
        <v>1709</v>
      </c>
      <c r="T305" s="14">
        <f t="shared" si="223"/>
        <v>1416</v>
      </c>
      <c r="U305" s="14">
        <f t="shared" si="224"/>
        <v>1073</v>
      </c>
      <c r="W305" s="20" t="s">
        <v>374</v>
      </c>
      <c r="X305" s="14">
        <f t="shared" si="225"/>
        <v>185510</v>
      </c>
      <c r="Y305" s="14">
        <f t="shared" si="226"/>
        <v>156615</v>
      </c>
      <c r="Z305" s="14">
        <f t="shared" si="227"/>
        <v>14498</v>
      </c>
      <c r="AA305" s="14">
        <f t="shared" si="228"/>
        <v>47409</v>
      </c>
      <c r="AB305" s="14">
        <f t="shared" si="229"/>
        <v>94708</v>
      </c>
      <c r="AC305" s="14">
        <f t="shared" si="230"/>
        <v>28896</v>
      </c>
    </row>
    <row r="306" spans="1:29" ht="13.5">
      <c r="A306" s="22" t="s">
        <v>375</v>
      </c>
      <c r="B306" s="16">
        <f aca="true" t="shared" si="258" ref="B306:M306">B158+B159+B160</f>
        <v>7099</v>
      </c>
      <c r="C306" s="16">
        <f t="shared" si="258"/>
        <v>163022</v>
      </c>
      <c r="D306" s="16">
        <f t="shared" si="258"/>
        <v>6053</v>
      </c>
      <c r="E306" s="16">
        <f t="shared" si="258"/>
        <v>136357</v>
      </c>
      <c r="F306" s="16">
        <f t="shared" si="258"/>
        <v>3188</v>
      </c>
      <c r="G306" s="16">
        <f t="shared" si="258"/>
        <v>12590</v>
      </c>
      <c r="H306" s="16">
        <f t="shared" si="258"/>
        <v>1600</v>
      </c>
      <c r="I306" s="16">
        <f t="shared" si="258"/>
        <v>39323</v>
      </c>
      <c r="J306" s="16">
        <f t="shared" si="258"/>
        <v>1265</v>
      </c>
      <c r="K306" s="16">
        <f t="shared" si="258"/>
        <v>84442</v>
      </c>
      <c r="L306" s="16">
        <f t="shared" si="258"/>
        <v>1046</v>
      </c>
      <c r="M306" s="24">
        <f t="shared" si="258"/>
        <v>26666</v>
      </c>
      <c r="O306" s="20" t="s">
        <v>375</v>
      </c>
      <c r="P306" s="14">
        <f t="shared" si="219"/>
        <v>7099</v>
      </c>
      <c r="Q306" s="14">
        <f t="shared" si="220"/>
        <v>6053</v>
      </c>
      <c r="R306" s="14">
        <f t="shared" si="221"/>
        <v>3188</v>
      </c>
      <c r="S306" s="14">
        <f t="shared" si="222"/>
        <v>1600</v>
      </c>
      <c r="T306" s="14">
        <f t="shared" si="223"/>
        <v>1265</v>
      </c>
      <c r="U306" s="14">
        <f t="shared" si="224"/>
        <v>1046</v>
      </c>
      <c r="W306" s="20" t="s">
        <v>375</v>
      </c>
      <c r="X306" s="14">
        <f t="shared" si="225"/>
        <v>163022</v>
      </c>
      <c r="Y306" s="14">
        <f t="shared" si="226"/>
        <v>136357</v>
      </c>
      <c r="Z306" s="14">
        <f t="shared" si="227"/>
        <v>12590</v>
      </c>
      <c r="AA306" s="14">
        <f t="shared" si="228"/>
        <v>39323</v>
      </c>
      <c r="AB306" s="14">
        <f t="shared" si="229"/>
        <v>84442</v>
      </c>
      <c r="AC306" s="14">
        <f t="shared" si="230"/>
        <v>26666</v>
      </c>
    </row>
    <row r="307" spans="1:29" ht="13.5">
      <c r="A307" s="22" t="s">
        <v>376</v>
      </c>
      <c r="B307" s="16">
        <f aca="true" t="shared" si="259" ref="B307:M307">B161+B162+B163</f>
        <v>7475</v>
      </c>
      <c r="C307" s="16">
        <f t="shared" si="259"/>
        <v>176654</v>
      </c>
      <c r="D307" s="16">
        <f t="shared" si="259"/>
        <v>6380</v>
      </c>
      <c r="E307" s="16">
        <f t="shared" si="259"/>
        <v>148431</v>
      </c>
      <c r="F307" s="16">
        <f t="shared" si="259"/>
        <v>3488</v>
      </c>
      <c r="G307" s="16">
        <f t="shared" si="259"/>
        <v>15756</v>
      </c>
      <c r="H307" s="16">
        <f t="shared" si="259"/>
        <v>1526</v>
      </c>
      <c r="I307" s="16">
        <f t="shared" si="259"/>
        <v>36907</v>
      </c>
      <c r="J307" s="16">
        <f t="shared" si="259"/>
        <v>1368</v>
      </c>
      <c r="K307" s="16">
        <f t="shared" si="259"/>
        <v>95768</v>
      </c>
      <c r="L307" s="16">
        <f t="shared" si="259"/>
        <v>1095</v>
      </c>
      <c r="M307" s="24">
        <f t="shared" si="259"/>
        <v>28223</v>
      </c>
      <c r="O307" s="20" t="s">
        <v>376</v>
      </c>
      <c r="P307" s="14">
        <f t="shared" si="219"/>
        <v>7475</v>
      </c>
      <c r="Q307" s="14">
        <f t="shared" si="220"/>
        <v>6380</v>
      </c>
      <c r="R307" s="14">
        <f t="shared" si="221"/>
        <v>3488</v>
      </c>
      <c r="S307" s="14">
        <f t="shared" si="222"/>
        <v>1526</v>
      </c>
      <c r="T307" s="14">
        <f t="shared" si="223"/>
        <v>1368</v>
      </c>
      <c r="U307" s="14">
        <f t="shared" si="224"/>
        <v>1095</v>
      </c>
      <c r="W307" s="20" t="s">
        <v>376</v>
      </c>
      <c r="X307" s="14">
        <f t="shared" si="225"/>
        <v>176654</v>
      </c>
      <c r="Y307" s="14">
        <f t="shared" si="226"/>
        <v>148431</v>
      </c>
      <c r="Z307" s="14">
        <f t="shared" si="227"/>
        <v>15756</v>
      </c>
      <c r="AA307" s="14">
        <f t="shared" si="228"/>
        <v>36907</v>
      </c>
      <c r="AB307" s="14">
        <f t="shared" si="229"/>
        <v>95768</v>
      </c>
      <c r="AC307" s="14">
        <f t="shared" si="230"/>
        <v>28223</v>
      </c>
    </row>
    <row r="308" spans="1:29" ht="13.5">
      <c r="A308" s="22" t="s">
        <v>377</v>
      </c>
      <c r="B308" s="16">
        <f aca="true" t="shared" si="260" ref="B308:M308">B164+B165+B166</f>
        <v>7923</v>
      </c>
      <c r="C308" s="16">
        <f t="shared" si="260"/>
        <v>184515</v>
      </c>
      <c r="D308" s="16">
        <f t="shared" si="260"/>
        <v>6807</v>
      </c>
      <c r="E308" s="16">
        <f t="shared" si="260"/>
        <v>155485</v>
      </c>
      <c r="F308" s="16">
        <f t="shared" si="260"/>
        <v>3752</v>
      </c>
      <c r="G308" s="16">
        <f t="shared" si="260"/>
        <v>16790</v>
      </c>
      <c r="H308" s="16">
        <f t="shared" si="260"/>
        <v>1616</v>
      </c>
      <c r="I308" s="16">
        <f t="shared" si="260"/>
        <v>39471</v>
      </c>
      <c r="J308" s="16">
        <f t="shared" si="260"/>
        <v>1438</v>
      </c>
      <c r="K308" s="16">
        <f t="shared" si="260"/>
        <v>99224</v>
      </c>
      <c r="L308" s="16">
        <f t="shared" si="260"/>
        <v>1117</v>
      </c>
      <c r="M308" s="24">
        <f t="shared" si="260"/>
        <v>29030</v>
      </c>
      <c r="O308" s="20" t="s">
        <v>377</v>
      </c>
      <c r="P308" s="14">
        <f t="shared" si="219"/>
        <v>7923</v>
      </c>
      <c r="Q308" s="14">
        <f t="shared" si="220"/>
        <v>6807</v>
      </c>
      <c r="R308" s="14">
        <f t="shared" si="221"/>
        <v>3752</v>
      </c>
      <c r="S308" s="14">
        <f t="shared" si="222"/>
        <v>1616</v>
      </c>
      <c r="T308" s="14">
        <f t="shared" si="223"/>
        <v>1438</v>
      </c>
      <c r="U308" s="14">
        <f t="shared" si="224"/>
        <v>1117</v>
      </c>
      <c r="W308" s="20" t="s">
        <v>377</v>
      </c>
      <c r="X308" s="14">
        <f t="shared" si="225"/>
        <v>184515</v>
      </c>
      <c r="Y308" s="14">
        <f t="shared" si="226"/>
        <v>155485</v>
      </c>
      <c r="Z308" s="14">
        <f t="shared" si="227"/>
        <v>16790</v>
      </c>
      <c r="AA308" s="14">
        <f t="shared" si="228"/>
        <v>39471</v>
      </c>
      <c r="AB308" s="14">
        <f t="shared" si="229"/>
        <v>99224</v>
      </c>
      <c r="AC308" s="14">
        <f t="shared" si="230"/>
        <v>29030</v>
      </c>
    </row>
    <row r="309" spans="1:29" ht="13.5">
      <c r="A309" s="25" t="s">
        <v>378</v>
      </c>
      <c r="B309" s="19">
        <f aca="true" t="shared" si="261" ref="B309:M309">B167+B168+B169</f>
        <v>8167</v>
      </c>
      <c r="C309" s="19">
        <f t="shared" si="261"/>
        <v>198480</v>
      </c>
      <c r="D309" s="19">
        <f t="shared" si="261"/>
        <v>6949</v>
      </c>
      <c r="E309" s="19">
        <f t="shared" si="261"/>
        <v>166791</v>
      </c>
      <c r="F309" s="19">
        <f t="shared" si="261"/>
        <v>3695</v>
      </c>
      <c r="G309" s="19">
        <f t="shared" si="261"/>
        <v>16590</v>
      </c>
      <c r="H309" s="19">
        <f t="shared" si="261"/>
        <v>1756</v>
      </c>
      <c r="I309" s="19">
        <f t="shared" si="261"/>
        <v>42329</v>
      </c>
      <c r="J309" s="19">
        <f t="shared" si="261"/>
        <v>1499</v>
      </c>
      <c r="K309" s="19">
        <f t="shared" si="261"/>
        <v>107870</v>
      </c>
      <c r="L309" s="19">
        <f t="shared" si="261"/>
        <v>1219</v>
      </c>
      <c r="M309" s="26">
        <f t="shared" si="261"/>
        <v>31689</v>
      </c>
      <c r="O309" s="20" t="s">
        <v>378</v>
      </c>
      <c r="P309" s="14">
        <f t="shared" si="219"/>
        <v>8167</v>
      </c>
      <c r="Q309" s="14">
        <f t="shared" si="220"/>
        <v>6949</v>
      </c>
      <c r="R309" s="14">
        <f t="shared" si="221"/>
        <v>3695</v>
      </c>
      <c r="S309" s="14">
        <f t="shared" si="222"/>
        <v>1756</v>
      </c>
      <c r="T309" s="14">
        <f t="shared" si="223"/>
        <v>1499</v>
      </c>
      <c r="U309" s="14">
        <f t="shared" si="224"/>
        <v>1219</v>
      </c>
      <c r="W309" s="20" t="s">
        <v>378</v>
      </c>
      <c r="X309" s="14">
        <f t="shared" si="225"/>
        <v>198480</v>
      </c>
      <c r="Y309" s="14">
        <f t="shared" si="226"/>
        <v>166791</v>
      </c>
      <c r="Z309" s="14">
        <f t="shared" si="227"/>
        <v>16590</v>
      </c>
      <c r="AA309" s="14">
        <f t="shared" si="228"/>
        <v>42329</v>
      </c>
      <c r="AB309" s="14">
        <f t="shared" si="229"/>
        <v>107870</v>
      </c>
      <c r="AC309" s="14">
        <f t="shared" si="230"/>
        <v>31689</v>
      </c>
    </row>
    <row r="310" spans="1:29" ht="13.5">
      <c r="A310" s="22" t="s">
        <v>379</v>
      </c>
      <c r="B310" s="16">
        <f>B171+B172+B173</f>
        <v>9109</v>
      </c>
      <c r="C310" s="16">
        <f aca="true" t="shared" si="262" ref="C310:M310">C171+C172+C173</f>
        <v>207002</v>
      </c>
      <c r="D310" s="16">
        <f t="shared" si="262"/>
        <v>7707</v>
      </c>
      <c r="E310" s="16">
        <f t="shared" si="262"/>
        <v>171736</v>
      </c>
      <c r="F310" s="16">
        <f t="shared" si="262"/>
        <v>4155</v>
      </c>
      <c r="G310" s="16">
        <f t="shared" si="262"/>
        <v>18590</v>
      </c>
      <c r="H310" s="16">
        <f t="shared" si="262"/>
        <v>2048</v>
      </c>
      <c r="I310" s="16">
        <f t="shared" si="262"/>
        <v>46254</v>
      </c>
      <c r="J310" s="16">
        <f t="shared" si="262"/>
        <v>1505</v>
      </c>
      <c r="K310" s="16">
        <f t="shared" si="262"/>
        <v>106891</v>
      </c>
      <c r="L310" s="16">
        <f t="shared" si="262"/>
        <v>1401</v>
      </c>
      <c r="M310" s="24">
        <f t="shared" si="262"/>
        <v>35267</v>
      </c>
      <c r="O310" s="20" t="s">
        <v>379</v>
      </c>
      <c r="P310" s="14">
        <f>B310</f>
        <v>9109</v>
      </c>
      <c r="Q310" s="14">
        <f>D310</f>
        <v>7707</v>
      </c>
      <c r="R310" s="14">
        <f>F310</f>
        <v>4155</v>
      </c>
      <c r="S310" s="14">
        <f>H310</f>
        <v>2048</v>
      </c>
      <c r="T310" s="14">
        <f>J310</f>
        <v>1505</v>
      </c>
      <c r="U310" s="14">
        <f>L310</f>
        <v>1401</v>
      </c>
      <c r="W310" s="20" t="s">
        <v>379</v>
      </c>
      <c r="X310" s="14">
        <f>C310</f>
        <v>207002</v>
      </c>
      <c r="Y310" s="14">
        <f>E310</f>
        <v>171736</v>
      </c>
      <c r="Z310" s="14">
        <f>G310</f>
        <v>18590</v>
      </c>
      <c r="AA310" s="14">
        <f>I310</f>
        <v>46254</v>
      </c>
      <c r="AB310" s="14">
        <f>K310</f>
        <v>106891</v>
      </c>
      <c r="AC310" s="14">
        <f>M310</f>
        <v>35267</v>
      </c>
    </row>
    <row r="311" spans="1:29" ht="13.5">
      <c r="A311" s="22" t="s">
        <v>380</v>
      </c>
      <c r="B311" s="16">
        <f>B174+B175+B176</f>
        <v>9692</v>
      </c>
      <c r="C311" s="16">
        <f aca="true" t="shared" si="263" ref="C311:M311">C174+C175+C176</f>
        <v>218162</v>
      </c>
      <c r="D311" s="16">
        <f t="shared" si="263"/>
        <v>8074</v>
      </c>
      <c r="E311" s="16">
        <f t="shared" si="263"/>
        <v>181624</v>
      </c>
      <c r="F311" s="16">
        <f t="shared" si="263"/>
        <v>4435</v>
      </c>
      <c r="G311" s="16">
        <f t="shared" si="263"/>
        <v>18997</v>
      </c>
      <c r="H311" s="16">
        <f t="shared" si="263"/>
        <v>2102</v>
      </c>
      <c r="I311" s="16">
        <f t="shared" si="263"/>
        <v>46513</v>
      </c>
      <c r="J311" s="16">
        <f t="shared" si="263"/>
        <v>1537</v>
      </c>
      <c r="K311" s="16">
        <f t="shared" si="263"/>
        <v>116115</v>
      </c>
      <c r="L311" s="16">
        <f t="shared" si="263"/>
        <v>1618</v>
      </c>
      <c r="M311" s="24">
        <f t="shared" si="263"/>
        <v>36537</v>
      </c>
      <c r="O311" s="20" t="s">
        <v>380</v>
      </c>
      <c r="P311" s="14">
        <f>B311</f>
        <v>9692</v>
      </c>
      <c r="Q311" s="14">
        <f>D311</f>
        <v>8074</v>
      </c>
      <c r="R311" s="14">
        <f>F311</f>
        <v>4435</v>
      </c>
      <c r="S311" s="14">
        <f>H311</f>
        <v>2102</v>
      </c>
      <c r="T311" s="14">
        <f>J311</f>
        <v>1537</v>
      </c>
      <c r="U311" s="14">
        <f>L311</f>
        <v>1618</v>
      </c>
      <c r="W311" s="20" t="s">
        <v>380</v>
      </c>
      <c r="X311" s="14">
        <f>C311</f>
        <v>218162</v>
      </c>
      <c r="Y311" s="14">
        <f>E311</f>
        <v>181624</v>
      </c>
      <c r="Z311" s="14">
        <f>G311</f>
        <v>18997</v>
      </c>
      <c r="AA311" s="14">
        <f>I311</f>
        <v>46513</v>
      </c>
      <c r="AB311" s="14">
        <f>K311</f>
        <v>116115</v>
      </c>
      <c r="AC311" s="14">
        <f>M311</f>
        <v>36537</v>
      </c>
    </row>
    <row r="312" spans="1:29" ht="13.5">
      <c r="A312" s="22" t="s">
        <v>381</v>
      </c>
      <c r="B312" s="16">
        <f>B177+B178+B179</f>
        <v>9826</v>
      </c>
      <c r="C312" s="16">
        <f aca="true" t="shared" si="264" ref="C312:M312">C177+C178+C179</f>
        <v>224577</v>
      </c>
      <c r="D312" s="16">
        <f t="shared" si="264"/>
        <v>8246</v>
      </c>
      <c r="E312" s="16">
        <f t="shared" si="264"/>
        <v>189036</v>
      </c>
      <c r="F312" s="16">
        <f t="shared" si="264"/>
        <v>4435</v>
      </c>
      <c r="G312" s="16">
        <f t="shared" si="264"/>
        <v>18583</v>
      </c>
      <c r="H312" s="16">
        <f t="shared" si="264"/>
        <v>2208</v>
      </c>
      <c r="I312" s="16">
        <f t="shared" si="264"/>
        <v>49873</v>
      </c>
      <c r="J312" s="16">
        <f t="shared" si="264"/>
        <v>1602</v>
      </c>
      <c r="K312" s="16">
        <f t="shared" si="264"/>
        <v>120581</v>
      </c>
      <c r="L312" s="16">
        <f t="shared" si="264"/>
        <v>1580</v>
      </c>
      <c r="M312" s="24">
        <f t="shared" si="264"/>
        <v>35541</v>
      </c>
      <c r="O312" s="20" t="s">
        <v>381</v>
      </c>
      <c r="P312" s="14">
        <f>B312</f>
        <v>9826</v>
      </c>
      <c r="Q312" s="14">
        <f>D312</f>
        <v>8246</v>
      </c>
      <c r="R312" s="14">
        <f>F312</f>
        <v>4435</v>
      </c>
      <c r="S312" s="14">
        <f>H312</f>
        <v>2208</v>
      </c>
      <c r="T312" s="14">
        <f>J312</f>
        <v>1602</v>
      </c>
      <c r="U312" s="14">
        <f>L312</f>
        <v>1580</v>
      </c>
      <c r="W312" s="20" t="s">
        <v>381</v>
      </c>
      <c r="X312" s="14">
        <f>C312</f>
        <v>224577</v>
      </c>
      <c r="Y312" s="14">
        <f>E312</f>
        <v>189036</v>
      </c>
      <c r="Z312" s="14">
        <f>G312</f>
        <v>18583</v>
      </c>
      <c r="AA312" s="14">
        <f>I312</f>
        <v>49873</v>
      </c>
      <c r="AB312" s="14">
        <f>K312</f>
        <v>120581</v>
      </c>
      <c r="AC312" s="14">
        <f>M312</f>
        <v>35541</v>
      </c>
    </row>
    <row r="313" spans="1:29" ht="13.5">
      <c r="A313" s="25" t="s">
        <v>382</v>
      </c>
      <c r="B313" s="19">
        <f>B180+B181+B182</f>
        <v>9720</v>
      </c>
      <c r="C313" s="19">
        <f aca="true" t="shared" si="265" ref="C313:M313">C180+C181+C182</f>
        <v>227766</v>
      </c>
      <c r="D313" s="19">
        <f t="shared" si="265"/>
        <v>8036</v>
      </c>
      <c r="E313" s="19">
        <f t="shared" si="265"/>
        <v>191587</v>
      </c>
      <c r="F313" s="19">
        <f t="shared" si="265"/>
        <v>4236</v>
      </c>
      <c r="G313" s="19">
        <f t="shared" si="265"/>
        <v>17421</v>
      </c>
      <c r="H313" s="19">
        <f t="shared" si="265"/>
        <v>2130</v>
      </c>
      <c r="I313" s="19">
        <f t="shared" si="265"/>
        <v>51795</v>
      </c>
      <c r="J313" s="19">
        <f t="shared" si="265"/>
        <v>1671</v>
      </c>
      <c r="K313" s="19">
        <f t="shared" si="265"/>
        <v>122370</v>
      </c>
      <c r="L313" s="19">
        <f t="shared" si="265"/>
        <v>1683</v>
      </c>
      <c r="M313" s="26">
        <f t="shared" si="265"/>
        <v>36179</v>
      </c>
      <c r="O313" s="20" t="s">
        <v>382</v>
      </c>
      <c r="P313" s="14">
        <f>B313</f>
        <v>9720</v>
      </c>
      <c r="Q313" s="14">
        <f>D313</f>
        <v>8036</v>
      </c>
      <c r="R313" s="14">
        <f>F313</f>
        <v>4236</v>
      </c>
      <c r="S313" s="14">
        <f>H313</f>
        <v>2130</v>
      </c>
      <c r="T313" s="14">
        <f>J313</f>
        <v>1671</v>
      </c>
      <c r="U313" s="14">
        <f>L313</f>
        <v>1683</v>
      </c>
      <c r="W313" s="20" t="s">
        <v>382</v>
      </c>
      <c r="X313" s="14">
        <f>C313</f>
        <v>227766</v>
      </c>
      <c r="Y313" s="14">
        <f>E313</f>
        <v>191587</v>
      </c>
      <c r="Z313" s="14">
        <f>G313</f>
        <v>17421</v>
      </c>
      <c r="AA313" s="14">
        <f>I313</f>
        <v>51795</v>
      </c>
      <c r="AB313" s="14">
        <f>K313</f>
        <v>122370</v>
      </c>
      <c r="AC313" s="14">
        <f>M313</f>
        <v>36179</v>
      </c>
    </row>
    <row r="314" spans="1:29" ht="13.5">
      <c r="A314" s="22" t="s">
        <v>383</v>
      </c>
      <c r="B314" s="16">
        <f>B184+B185+B186</f>
        <v>8973</v>
      </c>
      <c r="C314" s="16">
        <f aca="true" t="shared" si="266" ref="C314:M314">C184+C185+C186</f>
        <v>213539</v>
      </c>
      <c r="D314" s="16">
        <f t="shared" si="266"/>
        <v>7432</v>
      </c>
      <c r="E314" s="16">
        <f t="shared" si="266"/>
        <v>178806</v>
      </c>
      <c r="F314" s="16">
        <f t="shared" si="266"/>
        <v>3895</v>
      </c>
      <c r="G314" s="16">
        <f t="shared" si="266"/>
        <v>16404</v>
      </c>
      <c r="H314" s="16">
        <f t="shared" si="266"/>
        <v>2060</v>
      </c>
      <c r="I314" s="16">
        <f t="shared" si="266"/>
        <v>47154</v>
      </c>
      <c r="J314" s="16">
        <f t="shared" si="266"/>
        <v>1477</v>
      </c>
      <c r="K314" s="16">
        <f t="shared" si="266"/>
        <v>115248</v>
      </c>
      <c r="L314" s="16">
        <f t="shared" si="266"/>
        <v>1541</v>
      </c>
      <c r="M314" s="24">
        <f t="shared" si="266"/>
        <v>34732</v>
      </c>
      <c r="O314" s="20" t="s">
        <v>383</v>
      </c>
      <c r="P314" s="14">
        <f aca="true" t="shared" si="267" ref="P314:P321">B314</f>
        <v>8973</v>
      </c>
      <c r="Q314" s="14">
        <f aca="true" t="shared" si="268" ref="Q314:Q321">D314</f>
        <v>7432</v>
      </c>
      <c r="R314" s="14">
        <f aca="true" t="shared" si="269" ref="R314:R321">F314</f>
        <v>3895</v>
      </c>
      <c r="S314" s="14">
        <f aca="true" t="shared" si="270" ref="S314:S321">H314</f>
        <v>2060</v>
      </c>
      <c r="T314" s="14">
        <f aca="true" t="shared" si="271" ref="T314:T321">J314</f>
        <v>1477</v>
      </c>
      <c r="U314" s="14">
        <f aca="true" t="shared" si="272" ref="U314:U321">L314</f>
        <v>1541</v>
      </c>
      <c r="W314" s="20" t="s">
        <v>383</v>
      </c>
      <c r="X314" s="14">
        <f aca="true" t="shared" si="273" ref="X314:X321">C314</f>
        <v>213539</v>
      </c>
      <c r="Y314" s="14">
        <f aca="true" t="shared" si="274" ref="Y314:Y321">E314</f>
        <v>178806</v>
      </c>
      <c r="Z314" s="14">
        <f aca="true" t="shared" si="275" ref="Z314:Z321">G314</f>
        <v>16404</v>
      </c>
      <c r="AA314" s="14">
        <f aca="true" t="shared" si="276" ref="AA314:AA321">I314</f>
        <v>47154</v>
      </c>
      <c r="AB314" s="14">
        <f aca="true" t="shared" si="277" ref="AB314:AB321">K314</f>
        <v>115248</v>
      </c>
      <c r="AC314" s="14">
        <f aca="true" t="shared" si="278" ref="AC314:AC321">M314</f>
        <v>34732</v>
      </c>
    </row>
    <row r="315" spans="1:29" ht="13.5">
      <c r="A315" s="22" t="s">
        <v>384</v>
      </c>
      <c r="B315" s="16">
        <f>B187+B188+B189</f>
        <v>9002</v>
      </c>
      <c r="C315" s="16">
        <f aca="true" t="shared" si="279" ref="C315:M315">C187+C188+C189</f>
        <v>214788</v>
      </c>
      <c r="D315" s="16">
        <f t="shared" si="279"/>
        <v>7421</v>
      </c>
      <c r="E315" s="16">
        <f t="shared" si="279"/>
        <v>178799</v>
      </c>
      <c r="F315" s="16">
        <f t="shared" si="279"/>
        <v>4003</v>
      </c>
      <c r="G315" s="16">
        <f t="shared" si="279"/>
        <v>16691</v>
      </c>
      <c r="H315" s="16">
        <f t="shared" si="279"/>
        <v>1916</v>
      </c>
      <c r="I315" s="16">
        <f t="shared" si="279"/>
        <v>41439</v>
      </c>
      <c r="J315" s="16">
        <f t="shared" si="279"/>
        <v>1500</v>
      </c>
      <c r="K315" s="16">
        <f t="shared" si="279"/>
        <v>120670</v>
      </c>
      <c r="L315" s="16">
        <f t="shared" si="279"/>
        <v>1582</v>
      </c>
      <c r="M315" s="24">
        <f t="shared" si="279"/>
        <v>35989</v>
      </c>
      <c r="O315" s="20" t="s">
        <v>384</v>
      </c>
      <c r="P315" s="14">
        <f t="shared" si="267"/>
        <v>9002</v>
      </c>
      <c r="Q315" s="14">
        <f t="shared" si="268"/>
        <v>7421</v>
      </c>
      <c r="R315" s="14">
        <f t="shared" si="269"/>
        <v>4003</v>
      </c>
      <c r="S315" s="14">
        <f t="shared" si="270"/>
        <v>1916</v>
      </c>
      <c r="T315" s="14">
        <f t="shared" si="271"/>
        <v>1500</v>
      </c>
      <c r="U315" s="14">
        <f t="shared" si="272"/>
        <v>1582</v>
      </c>
      <c r="W315" s="20" t="s">
        <v>384</v>
      </c>
      <c r="X315" s="14">
        <f t="shared" si="273"/>
        <v>214788</v>
      </c>
      <c r="Y315" s="14">
        <f t="shared" si="274"/>
        <v>178799</v>
      </c>
      <c r="Z315" s="14">
        <f t="shared" si="275"/>
        <v>16691</v>
      </c>
      <c r="AA315" s="14">
        <f t="shared" si="276"/>
        <v>41439</v>
      </c>
      <c r="AB315" s="14">
        <f t="shared" si="277"/>
        <v>120670</v>
      </c>
      <c r="AC315" s="14">
        <f t="shared" si="278"/>
        <v>35989</v>
      </c>
    </row>
    <row r="316" spans="1:29" ht="13.5">
      <c r="A316" s="22" t="s">
        <v>385</v>
      </c>
      <c r="B316" s="16">
        <f>B190+B191+B192</f>
        <v>9234</v>
      </c>
      <c r="C316" s="16">
        <f aca="true" t="shared" si="280" ref="C316:M316">C190+C191+C192</f>
        <v>226203</v>
      </c>
      <c r="D316" s="16">
        <f t="shared" si="280"/>
        <v>7594</v>
      </c>
      <c r="E316" s="16">
        <f t="shared" si="280"/>
        <v>187493</v>
      </c>
      <c r="F316" s="16">
        <f t="shared" si="280"/>
        <v>4066</v>
      </c>
      <c r="G316" s="16">
        <f t="shared" si="280"/>
        <v>17075</v>
      </c>
      <c r="H316" s="16">
        <f t="shared" si="280"/>
        <v>1949</v>
      </c>
      <c r="I316" s="16">
        <f t="shared" si="280"/>
        <v>44816</v>
      </c>
      <c r="J316" s="16">
        <f t="shared" si="280"/>
        <v>1579</v>
      </c>
      <c r="K316" s="16">
        <f t="shared" si="280"/>
        <v>125604</v>
      </c>
      <c r="L316" s="16">
        <f t="shared" si="280"/>
        <v>1638</v>
      </c>
      <c r="M316" s="24">
        <f t="shared" si="280"/>
        <v>38709</v>
      </c>
      <c r="O316" s="20" t="s">
        <v>385</v>
      </c>
      <c r="P316" s="14">
        <f t="shared" si="267"/>
        <v>9234</v>
      </c>
      <c r="Q316" s="14">
        <f t="shared" si="268"/>
        <v>7594</v>
      </c>
      <c r="R316" s="14">
        <f t="shared" si="269"/>
        <v>4066</v>
      </c>
      <c r="S316" s="14">
        <f t="shared" si="270"/>
        <v>1949</v>
      </c>
      <c r="T316" s="14">
        <f t="shared" si="271"/>
        <v>1579</v>
      </c>
      <c r="U316" s="14">
        <f t="shared" si="272"/>
        <v>1638</v>
      </c>
      <c r="W316" s="20" t="s">
        <v>385</v>
      </c>
      <c r="X316" s="14">
        <f t="shared" si="273"/>
        <v>226203</v>
      </c>
      <c r="Y316" s="14">
        <f t="shared" si="274"/>
        <v>187493</v>
      </c>
      <c r="Z316" s="14">
        <f t="shared" si="275"/>
        <v>17075</v>
      </c>
      <c r="AA316" s="14">
        <f t="shared" si="276"/>
        <v>44816</v>
      </c>
      <c r="AB316" s="14">
        <f t="shared" si="277"/>
        <v>125604</v>
      </c>
      <c r="AC316" s="14">
        <f t="shared" si="278"/>
        <v>38709</v>
      </c>
    </row>
    <row r="317" spans="1:29" ht="13.5">
      <c r="A317" s="87" t="s">
        <v>386</v>
      </c>
      <c r="B317" s="19">
        <f>B193+B194+B195</f>
        <v>9644</v>
      </c>
      <c r="C317" s="19">
        <f aca="true" t="shared" si="281" ref="C317:M317">C193+C194+C195</f>
        <v>227625</v>
      </c>
      <c r="D317" s="19">
        <f t="shared" si="281"/>
        <v>7948</v>
      </c>
      <c r="E317" s="19">
        <f t="shared" si="281"/>
        <v>188512</v>
      </c>
      <c r="F317" s="19">
        <f t="shared" si="281"/>
        <v>4134</v>
      </c>
      <c r="G317" s="19">
        <f t="shared" si="281"/>
        <v>16515</v>
      </c>
      <c r="H317" s="19">
        <f t="shared" si="281"/>
        <v>2060</v>
      </c>
      <c r="I317" s="19">
        <f t="shared" si="281"/>
        <v>42310</v>
      </c>
      <c r="J317" s="19">
        <f t="shared" si="281"/>
        <v>1754</v>
      </c>
      <c r="K317" s="19">
        <f t="shared" si="281"/>
        <v>129688</v>
      </c>
      <c r="L317" s="19">
        <f t="shared" si="281"/>
        <v>1697</v>
      </c>
      <c r="M317" s="26">
        <f t="shared" si="281"/>
        <v>39114</v>
      </c>
      <c r="O317" s="20" t="s">
        <v>386</v>
      </c>
      <c r="P317" s="14">
        <f t="shared" si="267"/>
        <v>9644</v>
      </c>
      <c r="Q317" s="14">
        <f t="shared" si="268"/>
        <v>7948</v>
      </c>
      <c r="R317" s="14">
        <f t="shared" si="269"/>
        <v>4134</v>
      </c>
      <c r="S317" s="14">
        <f t="shared" si="270"/>
        <v>2060</v>
      </c>
      <c r="T317" s="14">
        <f t="shared" si="271"/>
        <v>1754</v>
      </c>
      <c r="U317" s="14">
        <f t="shared" si="272"/>
        <v>1697</v>
      </c>
      <c r="W317" s="20" t="s">
        <v>386</v>
      </c>
      <c r="X317" s="14">
        <f t="shared" si="273"/>
        <v>227625</v>
      </c>
      <c r="Y317" s="14">
        <f t="shared" si="274"/>
        <v>188512</v>
      </c>
      <c r="Z317" s="14">
        <f t="shared" si="275"/>
        <v>16515</v>
      </c>
      <c r="AA317" s="14">
        <f t="shared" si="276"/>
        <v>42310</v>
      </c>
      <c r="AB317" s="14">
        <f t="shared" si="277"/>
        <v>129688</v>
      </c>
      <c r="AC317" s="14">
        <f t="shared" si="278"/>
        <v>39114</v>
      </c>
    </row>
    <row r="318" spans="1:29" ht="13.5">
      <c r="A318" s="89" t="s">
        <v>387</v>
      </c>
      <c r="B318" s="85">
        <f>B197+B198+B199</f>
        <v>8686</v>
      </c>
      <c r="C318" s="85">
        <f aca="true" t="shared" si="282" ref="C318:M318">C197+C198+C199</f>
        <v>217217</v>
      </c>
      <c r="D318" s="85">
        <f t="shared" si="282"/>
        <v>6958</v>
      </c>
      <c r="E318" s="85">
        <f t="shared" si="282"/>
        <v>177451</v>
      </c>
      <c r="F318" s="85">
        <f>F197+F198+F199+1</f>
        <v>3495</v>
      </c>
      <c r="G318" s="85">
        <f t="shared" si="282"/>
        <v>14249</v>
      </c>
      <c r="H318" s="85">
        <f>H197+H198+H199-1</f>
        <v>1758</v>
      </c>
      <c r="I318" s="85">
        <f t="shared" si="282"/>
        <v>37927</v>
      </c>
      <c r="J318" s="85">
        <f>J197+J198+J199+1</f>
        <v>1705</v>
      </c>
      <c r="K318" s="85">
        <f t="shared" si="282"/>
        <v>125275</v>
      </c>
      <c r="L318" s="85">
        <f>L197+L198+L199-1</f>
        <v>1728</v>
      </c>
      <c r="M318" s="86">
        <f t="shared" si="282"/>
        <v>39766</v>
      </c>
      <c r="O318" s="20" t="s">
        <v>387</v>
      </c>
      <c r="P318" s="14">
        <f t="shared" si="267"/>
        <v>8686</v>
      </c>
      <c r="Q318" s="14">
        <f t="shared" si="268"/>
        <v>6958</v>
      </c>
      <c r="R318" s="14">
        <f t="shared" si="269"/>
        <v>3495</v>
      </c>
      <c r="S318" s="14">
        <f t="shared" si="270"/>
        <v>1758</v>
      </c>
      <c r="T318" s="14">
        <f t="shared" si="271"/>
        <v>1705</v>
      </c>
      <c r="U318" s="14">
        <f t="shared" si="272"/>
        <v>1728</v>
      </c>
      <c r="W318" s="20" t="s">
        <v>387</v>
      </c>
      <c r="X318" s="14">
        <f t="shared" si="273"/>
        <v>217217</v>
      </c>
      <c r="Y318" s="14">
        <f t="shared" si="274"/>
        <v>177451</v>
      </c>
      <c r="Z318" s="14">
        <f t="shared" si="275"/>
        <v>14249</v>
      </c>
      <c r="AA318" s="14">
        <f t="shared" si="276"/>
        <v>37927</v>
      </c>
      <c r="AB318" s="14">
        <f t="shared" si="277"/>
        <v>125275</v>
      </c>
      <c r="AC318" s="14">
        <f t="shared" si="278"/>
        <v>39766</v>
      </c>
    </row>
    <row r="319" spans="1:29" ht="13.5">
      <c r="A319" s="78" t="s">
        <v>388</v>
      </c>
      <c r="B319" s="16">
        <f>B200+B201+B202</f>
        <v>8914</v>
      </c>
      <c r="C319" s="16">
        <f aca="true" t="shared" si="283" ref="C319:M319">C200+C201+C202</f>
        <v>217704</v>
      </c>
      <c r="D319" s="16">
        <f t="shared" si="283"/>
        <v>7104</v>
      </c>
      <c r="E319" s="16">
        <f t="shared" si="283"/>
        <v>176602</v>
      </c>
      <c r="F319" s="16">
        <f t="shared" si="283"/>
        <v>3573</v>
      </c>
      <c r="G319" s="16">
        <f t="shared" si="283"/>
        <v>13829</v>
      </c>
      <c r="H319" s="16">
        <f t="shared" si="283"/>
        <v>1792</v>
      </c>
      <c r="I319" s="16">
        <f t="shared" si="283"/>
        <v>38038</v>
      </c>
      <c r="J319" s="16">
        <f t="shared" si="283"/>
        <v>1738</v>
      </c>
      <c r="K319" s="16">
        <f t="shared" si="283"/>
        <v>124735</v>
      </c>
      <c r="L319" s="16">
        <f>L200+L201+L202+1</f>
        <v>1811</v>
      </c>
      <c r="M319" s="24">
        <f t="shared" si="283"/>
        <v>41102</v>
      </c>
      <c r="O319" s="20" t="s">
        <v>388</v>
      </c>
      <c r="P319" s="14">
        <f t="shared" si="267"/>
        <v>8914</v>
      </c>
      <c r="Q319" s="14">
        <f t="shared" si="268"/>
        <v>7104</v>
      </c>
      <c r="R319" s="14">
        <f t="shared" si="269"/>
        <v>3573</v>
      </c>
      <c r="S319" s="14">
        <f t="shared" si="270"/>
        <v>1792</v>
      </c>
      <c r="T319" s="14">
        <f t="shared" si="271"/>
        <v>1738</v>
      </c>
      <c r="U319" s="14">
        <f t="shared" si="272"/>
        <v>1811</v>
      </c>
      <c r="W319" s="20" t="s">
        <v>388</v>
      </c>
      <c r="X319" s="14">
        <f t="shared" si="273"/>
        <v>217704</v>
      </c>
      <c r="Y319" s="14">
        <f t="shared" si="274"/>
        <v>176602</v>
      </c>
      <c r="Z319" s="14">
        <f t="shared" si="275"/>
        <v>13829</v>
      </c>
      <c r="AA319" s="14">
        <f t="shared" si="276"/>
        <v>38038</v>
      </c>
      <c r="AB319" s="14">
        <f t="shared" si="277"/>
        <v>124735</v>
      </c>
      <c r="AC319" s="14">
        <f t="shared" si="278"/>
        <v>41102</v>
      </c>
    </row>
    <row r="320" spans="1:29" ht="13.5">
      <c r="A320" s="78" t="s">
        <v>389</v>
      </c>
      <c r="B320" s="16">
        <f>B203+B204+B205+1</f>
        <v>9469</v>
      </c>
      <c r="C320" s="16">
        <f aca="true" t="shared" si="284" ref="C320:M320">C203+C204+C205</f>
        <v>230889</v>
      </c>
      <c r="D320" s="16">
        <f t="shared" si="284"/>
        <v>7612</v>
      </c>
      <c r="E320" s="16">
        <f t="shared" si="284"/>
        <v>187830</v>
      </c>
      <c r="F320" s="16">
        <f t="shared" si="284"/>
        <v>3717</v>
      </c>
      <c r="G320" s="16">
        <f t="shared" si="284"/>
        <v>14965</v>
      </c>
      <c r="H320" s="16">
        <f t="shared" si="284"/>
        <v>1979</v>
      </c>
      <c r="I320" s="16">
        <f t="shared" si="284"/>
        <v>40996</v>
      </c>
      <c r="J320" s="16">
        <f t="shared" si="284"/>
        <v>1915</v>
      </c>
      <c r="K320" s="16">
        <f t="shared" si="284"/>
        <v>131869</v>
      </c>
      <c r="L320" s="16">
        <f>L203+L204+L205-1</f>
        <v>1857</v>
      </c>
      <c r="M320" s="24">
        <f t="shared" si="284"/>
        <v>43059</v>
      </c>
      <c r="O320" s="20" t="s">
        <v>389</v>
      </c>
      <c r="P320" s="14">
        <f t="shared" si="267"/>
        <v>9469</v>
      </c>
      <c r="Q320" s="14">
        <f t="shared" si="268"/>
        <v>7612</v>
      </c>
      <c r="R320" s="14">
        <f t="shared" si="269"/>
        <v>3717</v>
      </c>
      <c r="S320" s="14">
        <f t="shared" si="270"/>
        <v>1979</v>
      </c>
      <c r="T320" s="14">
        <f t="shared" si="271"/>
        <v>1915</v>
      </c>
      <c r="U320" s="14">
        <f t="shared" si="272"/>
        <v>1857</v>
      </c>
      <c r="W320" s="20" t="s">
        <v>389</v>
      </c>
      <c r="X320" s="14">
        <f t="shared" si="273"/>
        <v>230889</v>
      </c>
      <c r="Y320" s="14">
        <f t="shared" si="274"/>
        <v>187830</v>
      </c>
      <c r="Z320" s="14">
        <f t="shared" si="275"/>
        <v>14965</v>
      </c>
      <c r="AA320" s="14">
        <f t="shared" si="276"/>
        <v>40996</v>
      </c>
      <c r="AB320" s="14">
        <f t="shared" si="277"/>
        <v>131869</v>
      </c>
      <c r="AC320" s="14">
        <f t="shared" si="278"/>
        <v>43059</v>
      </c>
    </row>
    <row r="321" spans="1:29" ht="13.5">
      <c r="A321" s="87" t="s">
        <v>390</v>
      </c>
      <c r="B321" s="19">
        <f>B206+B207+B208</f>
        <v>9368</v>
      </c>
      <c r="C321" s="19">
        <f aca="true" t="shared" si="285" ref="C321:M321">C206+C207+C208</f>
        <v>225809</v>
      </c>
      <c r="D321" s="19">
        <f t="shared" si="285"/>
        <v>7517</v>
      </c>
      <c r="E321" s="19">
        <f t="shared" si="285"/>
        <v>183163</v>
      </c>
      <c r="F321" s="19">
        <f>F206+F207+F208+1</f>
        <v>3424</v>
      </c>
      <c r="G321" s="19">
        <f t="shared" si="285"/>
        <v>14069</v>
      </c>
      <c r="H321" s="19">
        <f>H206+H207+H208-1</f>
        <v>2048</v>
      </c>
      <c r="I321" s="19">
        <f t="shared" si="285"/>
        <v>39359</v>
      </c>
      <c r="J321" s="19">
        <f t="shared" si="285"/>
        <v>2045</v>
      </c>
      <c r="K321" s="19">
        <f t="shared" si="285"/>
        <v>129735</v>
      </c>
      <c r="L321" s="19">
        <f t="shared" si="285"/>
        <v>1852</v>
      </c>
      <c r="M321" s="26">
        <f t="shared" si="285"/>
        <v>42646</v>
      </c>
      <c r="O321" s="20" t="s">
        <v>390</v>
      </c>
      <c r="P321" s="14">
        <f t="shared" si="267"/>
        <v>9368</v>
      </c>
      <c r="Q321" s="14">
        <f t="shared" si="268"/>
        <v>7517</v>
      </c>
      <c r="R321" s="14">
        <f t="shared" si="269"/>
        <v>3424</v>
      </c>
      <c r="S321" s="14">
        <f t="shared" si="270"/>
        <v>2048</v>
      </c>
      <c r="T321" s="14">
        <f t="shared" si="271"/>
        <v>2045</v>
      </c>
      <c r="U321" s="14">
        <f t="shared" si="272"/>
        <v>1852</v>
      </c>
      <c r="W321" s="20" t="s">
        <v>390</v>
      </c>
      <c r="X321" s="14">
        <f t="shared" si="273"/>
        <v>225809</v>
      </c>
      <c r="Y321" s="14">
        <f t="shared" si="274"/>
        <v>183163</v>
      </c>
      <c r="Z321" s="14">
        <f t="shared" si="275"/>
        <v>14069</v>
      </c>
      <c r="AA321" s="14">
        <f t="shared" si="276"/>
        <v>39359</v>
      </c>
      <c r="AB321" s="14">
        <f t="shared" si="277"/>
        <v>129735</v>
      </c>
      <c r="AC321" s="14">
        <f t="shared" si="278"/>
        <v>42646</v>
      </c>
    </row>
    <row r="322" spans="1:29" ht="13.5">
      <c r="A322" s="89" t="s">
        <v>391</v>
      </c>
      <c r="B322" s="85">
        <f>B210+B211+B212</f>
        <v>8988</v>
      </c>
      <c r="C322" s="85">
        <f aca="true" t="shared" si="286" ref="C322:M322">C210+C211+C212</f>
        <v>217715</v>
      </c>
      <c r="D322" s="85">
        <f t="shared" si="286"/>
        <v>7151</v>
      </c>
      <c r="E322" s="85">
        <f t="shared" si="286"/>
        <v>180568</v>
      </c>
      <c r="F322" s="85">
        <f t="shared" si="286"/>
        <v>3251</v>
      </c>
      <c r="G322" s="85">
        <f t="shared" si="286"/>
        <v>13177</v>
      </c>
      <c r="H322" s="85">
        <f t="shared" si="286"/>
        <v>1843</v>
      </c>
      <c r="I322" s="85">
        <f t="shared" si="286"/>
        <v>40858</v>
      </c>
      <c r="J322" s="85">
        <f t="shared" si="286"/>
        <v>2056</v>
      </c>
      <c r="K322" s="85">
        <f t="shared" si="286"/>
        <v>126533</v>
      </c>
      <c r="L322" s="85">
        <f t="shared" si="286"/>
        <v>1839</v>
      </c>
      <c r="M322" s="86">
        <f t="shared" si="286"/>
        <v>37147</v>
      </c>
      <c r="O322" s="20" t="s">
        <v>391</v>
      </c>
      <c r="P322" s="14">
        <f aca="true" t="shared" si="287" ref="P322:P327">B322</f>
        <v>8988</v>
      </c>
      <c r="Q322" s="14">
        <f aca="true" t="shared" si="288" ref="Q322:Q327">D322</f>
        <v>7151</v>
      </c>
      <c r="R322" s="14">
        <f aca="true" t="shared" si="289" ref="R322:R327">F322</f>
        <v>3251</v>
      </c>
      <c r="S322" s="14">
        <f aca="true" t="shared" si="290" ref="S322:S327">H322</f>
        <v>1843</v>
      </c>
      <c r="T322" s="14">
        <f aca="true" t="shared" si="291" ref="T322:T327">J322</f>
        <v>2056</v>
      </c>
      <c r="U322" s="14">
        <f aca="true" t="shared" si="292" ref="U322:U327">L322</f>
        <v>1839</v>
      </c>
      <c r="W322" s="20" t="s">
        <v>391</v>
      </c>
      <c r="X322" s="14">
        <f aca="true" t="shared" si="293" ref="X322:X327">C322</f>
        <v>217715</v>
      </c>
      <c r="Y322" s="14">
        <f aca="true" t="shared" si="294" ref="Y322:Y327">E322</f>
        <v>180568</v>
      </c>
      <c r="Z322" s="14">
        <f aca="true" t="shared" si="295" ref="Z322:Z327">G322</f>
        <v>13177</v>
      </c>
      <c r="AA322" s="14">
        <f aca="true" t="shared" si="296" ref="AA322:AA327">I322</f>
        <v>40858</v>
      </c>
      <c r="AB322" s="14">
        <f aca="true" t="shared" si="297" ref="AB322:AB327">K322</f>
        <v>126533</v>
      </c>
      <c r="AC322" s="14">
        <f aca="true" t="shared" si="298" ref="AC322:AC327">M322</f>
        <v>37147</v>
      </c>
    </row>
    <row r="323" spans="1:29" ht="13.5">
      <c r="A323" s="78" t="s">
        <v>392</v>
      </c>
      <c r="B323" s="16">
        <f>B213+B214+B215</f>
        <v>9220</v>
      </c>
      <c r="C323" s="16">
        <f aca="true" t="shared" si="299" ref="C323:M323">C213+C214+C215</f>
        <v>229435</v>
      </c>
      <c r="D323" s="16">
        <f t="shared" si="299"/>
        <v>7205</v>
      </c>
      <c r="E323" s="16">
        <f t="shared" si="299"/>
        <v>187326</v>
      </c>
      <c r="F323" s="16">
        <f t="shared" si="299"/>
        <v>3085</v>
      </c>
      <c r="G323" s="16">
        <f t="shared" si="299"/>
        <v>12836</v>
      </c>
      <c r="H323" s="16">
        <f t="shared" si="299"/>
        <v>1880</v>
      </c>
      <c r="I323" s="16">
        <f t="shared" si="299"/>
        <v>38865</v>
      </c>
      <c r="J323" s="16">
        <f t="shared" si="299"/>
        <v>2239</v>
      </c>
      <c r="K323" s="16">
        <f t="shared" si="299"/>
        <v>135625</v>
      </c>
      <c r="L323" s="16">
        <f t="shared" si="299"/>
        <v>2016</v>
      </c>
      <c r="M323" s="24">
        <f t="shared" si="299"/>
        <v>42109</v>
      </c>
      <c r="O323" s="20" t="s">
        <v>392</v>
      </c>
      <c r="P323" s="14">
        <f t="shared" si="287"/>
        <v>9220</v>
      </c>
      <c r="Q323" s="14">
        <f t="shared" si="288"/>
        <v>7205</v>
      </c>
      <c r="R323" s="14">
        <f t="shared" si="289"/>
        <v>3085</v>
      </c>
      <c r="S323" s="14">
        <f t="shared" si="290"/>
        <v>1880</v>
      </c>
      <c r="T323" s="14">
        <f t="shared" si="291"/>
        <v>2239</v>
      </c>
      <c r="U323" s="14">
        <f t="shared" si="292"/>
        <v>2016</v>
      </c>
      <c r="W323" s="20" t="s">
        <v>392</v>
      </c>
      <c r="X323" s="14">
        <f t="shared" si="293"/>
        <v>229435</v>
      </c>
      <c r="Y323" s="14">
        <f t="shared" si="294"/>
        <v>187326</v>
      </c>
      <c r="Z323" s="14">
        <f t="shared" si="295"/>
        <v>12836</v>
      </c>
      <c r="AA323" s="14">
        <f t="shared" si="296"/>
        <v>38865</v>
      </c>
      <c r="AB323" s="14">
        <f t="shared" si="297"/>
        <v>135625</v>
      </c>
      <c r="AC323" s="14">
        <f t="shared" si="298"/>
        <v>42109</v>
      </c>
    </row>
    <row r="324" spans="1:29" ht="13.5">
      <c r="A324" s="78" t="s">
        <v>393</v>
      </c>
      <c r="B324" s="16">
        <f>B216+B217+B218</f>
        <v>9505</v>
      </c>
      <c r="C324" s="16">
        <f aca="true" t="shared" si="300" ref="C324:M324">C216+C217+C218</f>
        <v>246157</v>
      </c>
      <c r="D324" s="16">
        <f t="shared" si="300"/>
        <v>7371</v>
      </c>
      <c r="E324" s="16">
        <f t="shared" si="300"/>
        <v>201905</v>
      </c>
      <c r="F324" s="16">
        <f t="shared" si="300"/>
        <v>3052</v>
      </c>
      <c r="G324" s="16">
        <f t="shared" si="300"/>
        <v>12753</v>
      </c>
      <c r="H324" s="16">
        <f t="shared" si="300"/>
        <v>1990</v>
      </c>
      <c r="I324" s="16">
        <f t="shared" si="300"/>
        <v>42779</v>
      </c>
      <c r="J324" s="16">
        <f t="shared" si="300"/>
        <v>2339</v>
      </c>
      <c r="K324" s="16">
        <f t="shared" si="300"/>
        <v>146373</v>
      </c>
      <c r="L324" s="16">
        <f t="shared" si="300"/>
        <v>2133</v>
      </c>
      <c r="M324" s="24">
        <f t="shared" si="300"/>
        <v>44252</v>
      </c>
      <c r="O324" s="20" t="s">
        <v>393</v>
      </c>
      <c r="P324" s="14">
        <f t="shared" si="287"/>
        <v>9505</v>
      </c>
      <c r="Q324" s="14">
        <f t="shared" si="288"/>
        <v>7371</v>
      </c>
      <c r="R324" s="14">
        <f t="shared" si="289"/>
        <v>3052</v>
      </c>
      <c r="S324" s="14">
        <f t="shared" si="290"/>
        <v>1990</v>
      </c>
      <c r="T324" s="14">
        <f t="shared" si="291"/>
        <v>2339</v>
      </c>
      <c r="U324" s="14">
        <f t="shared" si="292"/>
        <v>2133</v>
      </c>
      <c r="W324" s="20" t="s">
        <v>393</v>
      </c>
      <c r="X324" s="14">
        <f t="shared" si="293"/>
        <v>246157</v>
      </c>
      <c r="Y324" s="14">
        <f t="shared" si="294"/>
        <v>201905</v>
      </c>
      <c r="Z324" s="14">
        <f t="shared" si="295"/>
        <v>12753</v>
      </c>
      <c r="AA324" s="14">
        <f t="shared" si="296"/>
        <v>42779</v>
      </c>
      <c r="AB324" s="14">
        <f t="shared" si="297"/>
        <v>146373</v>
      </c>
      <c r="AC324" s="14">
        <f t="shared" si="298"/>
        <v>44252</v>
      </c>
    </row>
    <row r="325" spans="1:29" ht="13.5">
      <c r="A325" s="78" t="s">
        <v>394</v>
      </c>
      <c r="B325" s="16">
        <f>B219+B220+B221</f>
        <v>9050</v>
      </c>
      <c r="C325" s="16">
        <f aca="true" t="shared" si="301" ref="C325:M325">C219+C220+C221</f>
        <v>256667</v>
      </c>
      <c r="D325" s="16">
        <f t="shared" si="301"/>
        <v>7112</v>
      </c>
      <c r="E325" s="16">
        <f t="shared" si="301"/>
        <v>214246</v>
      </c>
      <c r="F325" s="16">
        <f t="shared" si="301"/>
        <v>2662</v>
      </c>
      <c r="G325" s="16">
        <f t="shared" si="301"/>
        <v>11148</v>
      </c>
      <c r="H325" s="16">
        <f t="shared" si="301"/>
        <v>1924</v>
      </c>
      <c r="I325" s="16">
        <f t="shared" si="301"/>
        <v>44661</v>
      </c>
      <c r="J325" s="16">
        <f t="shared" si="301"/>
        <v>2526</v>
      </c>
      <c r="K325" s="16">
        <f t="shared" si="301"/>
        <v>158437</v>
      </c>
      <c r="L325" s="16">
        <f t="shared" si="301"/>
        <v>1939</v>
      </c>
      <c r="M325" s="24">
        <f t="shared" si="301"/>
        <v>42421</v>
      </c>
      <c r="O325" s="20" t="s">
        <v>394</v>
      </c>
      <c r="P325" s="14">
        <f t="shared" si="287"/>
        <v>9050</v>
      </c>
      <c r="Q325" s="14">
        <f t="shared" si="288"/>
        <v>7112</v>
      </c>
      <c r="R325" s="14">
        <f t="shared" si="289"/>
        <v>2662</v>
      </c>
      <c r="S325" s="14">
        <f t="shared" si="290"/>
        <v>1924</v>
      </c>
      <c r="T325" s="14">
        <f t="shared" si="291"/>
        <v>2526</v>
      </c>
      <c r="U325" s="14">
        <f t="shared" si="292"/>
        <v>1939</v>
      </c>
      <c r="W325" s="20" t="s">
        <v>394</v>
      </c>
      <c r="X325" s="14">
        <f t="shared" si="293"/>
        <v>256667</v>
      </c>
      <c r="Y325" s="14">
        <f t="shared" si="294"/>
        <v>214246</v>
      </c>
      <c r="Z325" s="14">
        <f t="shared" si="295"/>
        <v>11148</v>
      </c>
      <c r="AA325" s="14">
        <f t="shared" si="296"/>
        <v>44661</v>
      </c>
      <c r="AB325" s="14">
        <f t="shared" si="297"/>
        <v>158437</v>
      </c>
      <c r="AC325" s="14">
        <f t="shared" si="298"/>
        <v>42421</v>
      </c>
    </row>
    <row r="326" spans="1:29" ht="13.5">
      <c r="A326" s="89" t="s">
        <v>395</v>
      </c>
      <c r="B326" s="85">
        <v>7581</v>
      </c>
      <c r="C326" s="85">
        <v>232063</v>
      </c>
      <c r="D326" s="85">
        <v>6036</v>
      </c>
      <c r="E326" s="85">
        <v>195903</v>
      </c>
      <c r="F326" s="85">
        <v>2349</v>
      </c>
      <c r="G326" s="85">
        <v>9581</v>
      </c>
      <c r="H326" s="85">
        <v>1603</v>
      </c>
      <c r="I326" s="85">
        <v>40120</v>
      </c>
      <c r="J326" s="85">
        <v>2084</v>
      </c>
      <c r="K326" s="85">
        <v>146202</v>
      </c>
      <c r="L326" s="85">
        <v>1544</v>
      </c>
      <c r="M326" s="86">
        <v>36160</v>
      </c>
      <c r="O326" s="20" t="s">
        <v>395</v>
      </c>
      <c r="P326" s="14">
        <f t="shared" si="287"/>
        <v>7581</v>
      </c>
      <c r="Q326" s="14">
        <f t="shared" si="288"/>
        <v>6036</v>
      </c>
      <c r="R326" s="14">
        <f t="shared" si="289"/>
        <v>2349</v>
      </c>
      <c r="S326" s="14">
        <f t="shared" si="290"/>
        <v>1603</v>
      </c>
      <c r="T326" s="14">
        <f t="shared" si="291"/>
        <v>2084</v>
      </c>
      <c r="U326" s="14">
        <f t="shared" si="292"/>
        <v>1544</v>
      </c>
      <c r="W326" s="20" t="s">
        <v>395</v>
      </c>
      <c r="X326" s="14">
        <f t="shared" si="293"/>
        <v>232063</v>
      </c>
      <c r="Y326" s="14">
        <f t="shared" si="294"/>
        <v>195903</v>
      </c>
      <c r="Z326" s="14">
        <f t="shared" si="295"/>
        <v>9581</v>
      </c>
      <c r="AA326" s="14">
        <f t="shared" si="296"/>
        <v>40120</v>
      </c>
      <c r="AB326" s="14">
        <f t="shared" si="297"/>
        <v>146202</v>
      </c>
      <c r="AC326" s="14">
        <f t="shared" si="298"/>
        <v>36160</v>
      </c>
    </row>
    <row r="327" spans="1:29" ht="13.5">
      <c r="A327" s="78" t="s">
        <v>397</v>
      </c>
      <c r="B327" s="16">
        <v>6979</v>
      </c>
      <c r="C327" s="16">
        <v>202307</v>
      </c>
      <c r="D327" s="16">
        <v>5593</v>
      </c>
      <c r="E327" s="16">
        <v>169341</v>
      </c>
      <c r="F327" s="16">
        <v>2357</v>
      </c>
      <c r="G327" s="16">
        <v>9266</v>
      </c>
      <c r="H327" s="16">
        <v>1430</v>
      </c>
      <c r="I327" s="16">
        <v>34178</v>
      </c>
      <c r="J327" s="16">
        <v>1806</v>
      </c>
      <c r="K327" s="16">
        <v>125897</v>
      </c>
      <c r="L327" s="16">
        <v>1386</v>
      </c>
      <c r="M327" s="24">
        <v>32966</v>
      </c>
      <c r="O327" s="20" t="s">
        <v>397</v>
      </c>
      <c r="P327" s="14">
        <f t="shared" si="287"/>
        <v>6979</v>
      </c>
      <c r="Q327" s="14">
        <f t="shared" si="288"/>
        <v>5593</v>
      </c>
      <c r="R327" s="14">
        <f t="shared" si="289"/>
        <v>2357</v>
      </c>
      <c r="S327" s="14">
        <f t="shared" si="290"/>
        <v>1430</v>
      </c>
      <c r="T327" s="14">
        <f t="shared" si="291"/>
        <v>1806</v>
      </c>
      <c r="U327" s="14">
        <f t="shared" si="292"/>
        <v>1386</v>
      </c>
      <c r="W327" s="20" t="s">
        <v>397</v>
      </c>
      <c r="X327" s="14">
        <f t="shared" si="293"/>
        <v>202307</v>
      </c>
      <c r="Y327" s="14">
        <f t="shared" si="294"/>
        <v>169341</v>
      </c>
      <c r="Z327" s="14">
        <f t="shared" si="295"/>
        <v>9266</v>
      </c>
      <c r="AA327" s="14">
        <f t="shared" si="296"/>
        <v>34178</v>
      </c>
      <c r="AB327" s="14">
        <f t="shared" si="297"/>
        <v>125897</v>
      </c>
      <c r="AC327" s="14">
        <f t="shared" si="298"/>
        <v>32966</v>
      </c>
    </row>
    <row r="328" spans="1:29" ht="13.5">
      <c r="A328" s="78" t="s">
        <v>406</v>
      </c>
      <c r="B328" s="16">
        <v>6559</v>
      </c>
      <c r="C328" s="16">
        <v>182050</v>
      </c>
      <c r="D328" s="16">
        <v>5132</v>
      </c>
      <c r="E328" s="16">
        <v>149904</v>
      </c>
      <c r="F328" s="16">
        <v>2101</v>
      </c>
      <c r="G328" s="16">
        <v>8098</v>
      </c>
      <c r="H328" s="16">
        <v>1368</v>
      </c>
      <c r="I328" s="16">
        <v>28424</v>
      </c>
      <c r="J328" s="16">
        <v>1663</v>
      </c>
      <c r="K328" s="16">
        <v>113382</v>
      </c>
      <c r="L328" s="16">
        <v>1427</v>
      </c>
      <c r="M328" s="24">
        <v>32146</v>
      </c>
      <c r="O328" s="20" t="s">
        <v>406</v>
      </c>
      <c r="R328" s="14">
        <f>F328</f>
        <v>2101</v>
      </c>
      <c r="S328" s="14">
        <f>H328</f>
        <v>1368</v>
      </c>
      <c r="T328" s="14">
        <f>J328</f>
        <v>1663</v>
      </c>
      <c r="U328" s="14">
        <f>L328</f>
        <v>1427</v>
      </c>
      <c r="W328" s="20" t="s">
        <v>406</v>
      </c>
      <c r="Z328" s="14">
        <f>G328</f>
        <v>8098</v>
      </c>
      <c r="AA328" s="14">
        <f>I328</f>
        <v>28424</v>
      </c>
      <c r="AB328" s="14">
        <f>K328</f>
        <v>113382</v>
      </c>
      <c r="AC328" s="14">
        <f>M328</f>
        <v>32146</v>
      </c>
    </row>
    <row r="329" spans="1:29" ht="14.25" thickBot="1">
      <c r="A329" s="90" t="s">
        <v>407</v>
      </c>
      <c r="B329" s="55">
        <v>6318</v>
      </c>
      <c r="C329" s="55">
        <v>174875</v>
      </c>
      <c r="D329" s="55">
        <v>4978</v>
      </c>
      <c r="E329" s="55">
        <v>143430</v>
      </c>
      <c r="F329" s="55">
        <v>1968</v>
      </c>
      <c r="G329" s="55">
        <v>7418</v>
      </c>
      <c r="H329" s="55">
        <v>1294</v>
      </c>
      <c r="I329" s="55">
        <v>24561</v>
      </c>
      <c r="J329" s="55">
        <v>1716</v>
      </c>
      <c r="K329" s="55">
        <v>111451</v>
      </c>
      <c r="L329" s="55">
        <v>1341</v>
      </c>
      <c r="M329" s="56">
        <v>31445</v>
      </c>
      <c r="O329" s="20" t="s">
        <v>407</v>
      </c>
      <c r="R329" s="14">
        <f>F329</f>
        <v>1968</v>
      </c>
      <c r="S329" s="14">
        <f>H329</f>
        <v>1294</v>
      </c>
      <c r="T329" s="14">
        <f>J329</f>
        <v>1716</v>
      </c>
      <c r="U329" s="14">
        <f>L329</f>
        <v>1341</v>
      </c>
      <c r="W329" s="20" t="s">
        <v>407</v>
      </c>
      <c r="Z329" s="14">
        <f>G329</f>
        <v>7418</v>
      </c>
      <c r="AA329" s="14">
        <f>I329</f>
        <v>24561</v>
      </c>
      <c r="AB329" s="14">
        <f>K329</f>
        <v>111451</v>
      </c>
      <c r="AC329" s="14">
        <f>M329</f>
        <v>31445</v>
      </c>
    </row>
    <row r="330" ht="13.5">
      <c r="A330" s="20"/>
    </row>
    <row r="331" ht="13.5">
      <c r="A331" s="20"/>
    </row>
  </sheetData>
  <mergeCells count="7">
    <mergeCell ref="A1:M1"/>
    <mergeCell ref="F3:G3"/>
    <mergeCell ref="L3:M3"/>
    <mergeCell ref="J3:K3"/>
    <mergeCell ref="H3:I3"/>
    <mergeCell ref="B3:C3"/>
    <mergeCell ref="D3:E3"/>
  </mergeCells>
  <printOptions/>
  <pageMargins left="0.984251968503937" right="0.1968503937007874" top="0.4724409448818898" bottom="0.31496062992125984" header="0.2755905511811024" footer="0"/>
  <pageSetup horizontalDpi="600" verticalDpi="600" orientation="landscape" paperSize="9" scale="90" r:id="rId1"/>
  <headerFooter alignWithMargins="0">
    <oddHeader>&amp;L&amp;9&amp;D &amp;T &amp;F&amp;R&amp;9&amp;P/&amp;N</oddHeader>
  </headerFooter>
  <rowBreaks count="5" manualBreakCount="5">
    <brk id="66" max="12" man="1"/>
    <brk id="105" max="12" man="1"/>
    <brk id="144" max="12" man="1"/>
    <brk id="183" max="12" man="1"/>
    <brk id="28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D25"/>
  <sheetViews>
    <sheetView workbookViewId="0" topLeftCell="A1">
      <selection activeCell="C24" sqref="C24"/>
    </sheetView>
  </sheetViews>
  <sheetFormatPr defaultColWidth="8.66015625" defaultRowHeight="18"/>
  <cols>
    <col min="2" max="2" width="20.33203125" style="0" customWidth="1"/>
    <col min="3" max="3" width="23.58203125" style="0" customWidth="1"/>
    <col min="4" max="4" width="18.58203125" style="0" customWidth="1"/>
  </cols>
  <sheetData>
    <row r="3" spans="2:4" ht="27" customHeight="1">
      <c r="B3" s="110" t="s">
        <v>192</v>
      </c>
      <c r="C3" s="111"/>
      <c r="D3" s="112"/>
    </row>
    <row r="5" ht="17.25">
      <c r="C5" s="66" t="s">
        <v>271</v>
      </c>
    </row>
    <row r="7" ht="12" customHeight="1">
      <c r="C7" s="68" t="s">
        <v>194</v>
      </c>
    </row>
    <row r="8" ht="12" customHeight="1">
      <c r="C8" s="68" t="s">
        <v>195</v>
      </c>
    </row>
    <row r="9" ht="12" customHeight="1">
      <c r="C9" s="68" t="s">
        <v>196</v>
      </c>
    </row>
    <row r="10" ht="12" customHeight="1">
      <c r="C10" s="68" t="s">
        <v>197</v>
      </c>
    </row>
    <row r="11" ht="12" customHeight="1">
      <c r="C11" s="68" t="s">
        <v>398</v>
      </c>
    </row>
    <row r="12" ht="12" customHeight="1">
      <c r="C12" s="68" t="s">
        <v>399</v>
      </c>
    </row>
    <row r="13" ht="12" customHeight="1">
      <c r="C13" s="68" t="s">
        <v>400</v>
      </c>
    </row>
    <row r="14" ht="12" customHeight="1">
      <c r="C14" s="68" t="s">
        <v>401</v>
      </c>
    </row>
    <row r="15" ht="12" customHeight="1">
      <c r="C15" s="68" t="s">
        <v>402</v>
      </c>
    </row>
    <row r="16" ht="12" customHeight="1">
      <c r="C16" s="68" t="s">
        <v>403</v>
      </c>
    </row>
    <row r="17" ht="12" customHeight="1">
      <c r="C17" s="68" t="s">
        <v>404</v>
      </c>
    </row>
    <row r="18" ht="12" customHeight="1">
      <c r="C18" s="68" t="s">
        <v>405</v>
      </c>
    </row>
    <row r="19" ht="12" customHeight="1">
      <c r="C19" s="68"/>
    </row>
    <row r="20" ht="12" customHeight="1">
      <c r="C20" s="68"/>
    </row>
    <row r="21" ht="12" customHeight="1">
      <c r="C21" s="68"/>
    </row>
    <row r="23" ht="17.25">
      <c r="C23" s="67">
        <v>37494</v>
      </c>
    </row>
    <row r="25" spans="2:4" ht="17.25">
      <c r="B25" s="113" t="s">
        <v>193</v>
      </c>
      <c r="C25" s="111"/>
      <c r="D25" s="112"/>
    </row>
  </sheetData>
  <mergeCells count="2">
    <mergeCell ref="B3:D3"/>
    <mergeCell ref="B25:D25"/>
  </mergeCells>
  <printOptions/>
  <pageMargins left="0.75" right="0.75" top="1" bottom="1" header="0.512" footer="0.512"/>
  <pageSetup horizontalDpi="600" verticalDpi="600" orientation="landscape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5"/>
  <sheetViews>
    <sheetView showOutlineSymbols="0" zoomScale="87" zoomScaleNormal="87" zoomScaleSheetLayoutView="75" workbookViewId="0" topLeftCell="A1">
      <pane xSplit="1" ySplit="5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8.66015625" defaultRowHeight="18"/>
  <cols>
    <col min="1" max="1" width="9.66015625" style="14" customWidth="1"/>
    <col min="2" max="7" width="8.66015625" style="14" customWidth="1"/>
    <col min="8" max="8" width="6.66015625" style="14" customWidth="1"/>
    <col min="9" max="9" width="8.66015625" style="14" customWidth="1"/>
    <col min="10" max="10" width="5.66015625" style="14" customWidth="1"/>
    <col min="11" max="11" width="8.66015625" style="14" customWidth="1"/>
    <col min="12" max="12" width="5.66015625" style="14" customWidth="1"/>
    <col min="13" max="16384" width="8.66015625" style="14" customWidth="1"/>
  </cols>
  <sheetData>
    <row r="1" spans="1:13" s="7" customFormat="1" ht="17.25">
      <c r="A1" s="106" t="s">
        <v>80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s="7" customFormat="1" ht="14.25" thickBo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 t="s">
        <v>457</v>
      </c>
    </row>
    <row r="3" spans="1:13" s="7" customFormat="1" ht="14.25" customHeight="1">
      <c r="A3" s="83"/>
      <c r="B3" s="115" t="s">
        <v>72</v>
      </c>
      <c r="C3" s="116"/>
      <c r="D3" s="115" t="s">
        <v>262</v>
      </c>
      <c r="E3" s="116"/>
      <c r="F3" s="115" t="s">
        <v>143</v>
      </c>
      <c r="G3" s="116"/>
      <c r="H3" s="115" t="s">
        <v>144</v>
      </c>
      <c r="I3" s="116"/>
      <c r="J3" s="115" t="s">
        <v>145</v>
      </c>
      <c r="K3" s="116"/>
      <c r="L3" s="115" t="s">
        <v>146</v>
      </c>
      <c r="M3" s="117"/>
    </row>
    <row r="4" spans="1:13" s="7" customFormat="1" ht="14.25" customHeight="1">
      <c r="A4" s="70" t="s">
        <v>198</v>
      </c>
      <c r="B4" s="5" t="s">
        <v>73</v>
      </c>
      <c r="C4" s="6" t="s">
        <v>75</v>
      </c>
      <c r="D4" s="5" t="s">
        <v>73</v>
      </c>
      <c r="E4" s="6" t="s">
        <v>75</v>
      </c>
      <c r="F4" s="5" t="s">
        <v>73</v>
      </c>
      <c r="G4" s="6" t="s">
        <v>75</v>
      </c>
      <c r="H4" s="5" t="s">
        <v>73</v>
      </c>
      <c r="I4" s="6" t="s">
        <v>75</v>
      </c>
      <c r="J4" s="5" t="s">
        <v>73</v>
      </c>
      <c r="K4" s="6" t="s">
        <v>75</v>
      </c>
      <c r="L4" s="5" t="s">
        <v>73</v>
      </c>
      <c r="M4" s="71" t="s">
        <v>75</v>
      </c>
    </row>
    <row r="5" spans="1:13" s="65" customFormat="1" ht="15" customHeight="1">
      <c r="A5" s="72"/>
      <c r="B5" s="9" t="s">
        <v>74</v>
      </c>
      <c r="C5" s="10" t="s">
        <v>76</v>
      </c>
      <c r="D5" s="11" t="s">
        <v>74</v>
      </c>
      <c r="E5" s="10" t="s">
        <v>76</v>
      </c>
      <c r="F5" s="11" t="s">
        <v>74</v>
      </c>
      <c r="G5" s="10" t="s">
        <v>76</v>
      </c>
      <c r="H5" s="11" t="s">
        <v>74</v>
      </c>
      <c r="I5" s="10" t="s">
        <v>76</v>
      </c>
      <c r="J5" s="11" t="s">
        <v>74</v>
      </c>
      <c r="K5" s="10" t="s">
        <v>76</v>
      </c>
      <c r="L5" s="11" t="s">
        <v>74</v>
      </c>
      <c r="M5" s="73" t="s">
        <v>76</v>
      </c>
    </row>
    <row r="6" spans="1:14" s="65" customFormat="1" ht="15" customHeight="1" hidden="1">
      <c r="A6" s="74"/>
      <c r="B6" s="60"/>
      <c r="C6" s="61"/>
      <c r="D6" s="62"/>
      <c r="E6" s="61"/>
      <c r="F6" s="62"/>
      <c r="G6" s="61"/>
      <c r="H6" s="62"/>
      <c r="I6" s="61"/>
      <c r="J6" s="62"/>
      <c r="K6" s="61"/>
      <c r="L6" s="62"/>
      <c r="M6" s="75"/>
      <c r="N6" s="12"/>
    </row>
    <row r="7" spans="1:13" ht="13.5">
      <c r="A7" s="76" t="s">
        <v>1</v>
      </c>
      <c r="B7" s="15">
        <v>19332</v>
      </c>
      <c r="C7" s="15">
        <v>287005</v>
      </c>
      <c r="D7" s="15">
        <v>17490</v>
      </c>
      <c r="E7" s="15">
        <v>263008</v>
      </c>
      <c r="F7" s="15">
        <v>13633</v>
      </c>
      <c r="G7" s="15">
        <v>74749</v>
      </c>
      <c r="H7" s="15">
        <v>2690</v>
      </c>
      <c r="I7" s="15">
        <v>103465</v>
      </c>
      <c r="J7" s="15">
        <v>1167</v>
      </c>
      <c r="K7" s="15">
        <v>84794</v>
      </c>
      <c r="L7" s="15">
        <v>1842</v>
      </c>
      <c r="M7" s="77">
        <v>23998</v>
      </c>
    </row>
    <row r="8" spans="1:13" ht="13.5">
      <c r="A8" s="78" t="s">
        <v>2</v>
      </c>
      <c r="B8" s="16">
        <v>20970</v>
      </c>
      <c r="C8" s="16">
        <v>294485</v>
      </c>
      <c r="D8" s="16">
        <v>19027</v>
      </c>
      <c r="E8" s="16">
        <v>266801</v>
      </c>
      <c r="F8" s="16">
        <v>14610</v>
      </c>
      <c r="G8" s="16">
        <v>71126</v>
      </c>
      <c r="H8" s="16">
        <v>2875</v>
      </c>
      <c r="I8" s="16">
        <v>97775</v>
      </c>
      <c r="J8" s="16">
        <v>1542</v>
      </c>
      <c r="K8" s="16">
        <v>97900</v>
      </c>
      <c r="L8" s="16">
        <v>1943</v>
      </c>
      <c r="M8" s="24">
        <v>27684</v>
      </c>
    </row>
    <row r="9" spans="1:13" ht="13.5">
      <c r="A9" s="78" t="s">
        <v>3</v>
      </c>
      <c r="B9" s="16">
        <v>28796</v>
      </c>
      <c r="C9" s="16">
        <v>427937</v>
      </c>
      <c r="D9" s="16">
        <v>26975</v>
      </c>
      <c r="E9" s="16">
        <v>396986</v>
      </c>
      <c r="F9" s="16">
        <v>19286</v>
      </c>
      <c r="G9" s="16">
        <v>84462</v>
      </c>
      <c r="H9" s="16">
        <v>4880</v>
      </c>
      <c r="I9" s="16">
        <v>148290</v>
      </c>
      <c r="J9" s="16">
        <v>2810</v>
      </c>
      <c r="K9" s="16">
        <v>164233</v>
      </c>
      <c r="L9" s="16">
        <v>1821</v>
      </c>
      <c r="M9" s="24">
        <v>30952</v>
      </c>
    </row>
    <row r="10" spans="1:13" ht="13.5">
      <c r="A10" s="78" t="s">
        <v>4</v>
      </c>
      <c r="B10" s="16">
        <v>31379</v>
      </c>
      <c r="C10" s="16">
        <v>483230</v>
      </c>
      <c r="D10" s="16">
        <v>29255</v>
      </c>
      <c r="E10" s="16">
        <v>447653</v>
      </c>
      <c r="F10" s="16">
        <v>19683</v>
      </c>
      <c r="G10" s="16">
        <v>86139</v>
      </c>
      <c r="H10" s="16">
        <v>5957</v>
      </c>
      <c r="I10" s="16">
        <v>171510</v>
      </c>
      <c r="J10" s="16">
        <v>3615</v>
      </c>
      <c r="K10" s="16">
        <v>190003</v>
      </c>
      <c r="L10" s="16">
        <v>2124</v>
      </c>
      <c r="M10" s="24">
        <v>35577</v>
      </c>
    </row>
    <row r="11" spans="1:13" ht="13.5">
      <c r="A11" s="78" t="s">
        <v>5</v>
      </c>
      <c r="B11" s="16">
        <v>32271</v>
      </c>
      <c r="C11" s="16">
        <v>500542</v>
      </c>
      <c r="D11" s="16">
        <v>30389</v>
      </c>
      <c r="E11" s="16">
        <v>468220</v>
      </c>
      <c r="F11" s="16">
        <v>20189</v>
      </c>
      <c r="G11" s="16">
        <v>88073</v>
      </c>
      <c r="H11" s="16">
        <v>5918</v>
      </c>
      <c r="I11" s="16">
        <v>166528</v>
      </c>
      <c r="J11" s="16">
        <v>4282</v>
      </c>
      <c r="K11" s="16">
        <v>213618</v>
      </c>
      <c r="L11" s="16">
        <v>1882</v>
      </c>
      <c r="M11" s="24">
        <v>32322</v>
      </c>
    </row>
    <row r="12" spans="1:13" ht="13.5">
      <c r="A12" s="78" t="s">
        <v>6</v>
      </c>
      <c r="B12" s="16">
        <v>36655</v>
      </c>
      <c r="C12" s="16">
        <v>582712</v>
      </c>
      <c r="D12" s="16">
        <v>34596</v>
      </c>
      <c r="E12" s="16">
        <v>546306</v>
      </c>
      <c r="F12" s="16">
        <v>21963</v>
      </c>
      <c r="G12" s="16">
        <v>100204</v>
      </c>
      <c r="H12" s="16">
        <v>7370</v>
      </c>
      <c r="I12" s="16">
        <v>197598</v>
      </c>
      <c r="J12" s="16">
        <v>5262</v>
      </c>
      <c r="K12" s="16">
        <v>248505</v>
      </c>
      <c r="L12" s="16">
        <v>2059</v>
      </c>
      <c r="M12" s="24">
        <v>36405</v>
      </c>
    </row>
    <row r="13" spans="1:13" ht="13.5">
      <c r="A13" s="78" t="s">
        <v>7</v>
      </c>
      <c r="B13" s="16">
        <v>34127</v>
      </c>
      <c r="C13" s="16">
        <v>663718</v>
      </c>
      <c r="D13" s="16">
        <v>31990</v>
      </c>
      <c r="E13" s="16">
        <v>619421</v>
      </c>
      <c r="F13" s="16">
        <v>18917</v>
      </c>
      <c r="G13" s="16">
        <v>89452</v>
      </c>
      <c r="H13" s="16">
        <v>7808</v>
      </c>
      <c r="I13" s="16">
        <v>205718</v>
      </c>
      <c r="J13" s="16">
        <v>5266</v>
      </c>
      <c r="K13" s="16">
        <v>324251</v>
      </c>
      <c r="L13" s="16">
        <v>2136</v>
      </c>
      <c r="M13" s="24">
        <v>44298</v>
      </c>
    </row>
    <row r="14" spans="1:13" ht="13.5">
      <c r="A14" s="78" t="s">
        <v>8</v>
      </c>
      <c r="B14" s="16">
        <v>28107</v>
      </c>
      <c r="C14" s="16">
        <v>582428</v>
      </c>
      <c r="D14" s="16">
        <v>26181</v>
      </c>
      <c r="E14" s="16">
        <v>540970</v>
      </c>
      <c r="F14" s="16">
        <v>14536</v>
      </c>
      <c r="G14" s="16">
        <v>69814</v>
      </c>
      <c r="H14" s="16">
        <v>7282</v>
      </c>
      <c r="I14" s="16">
        <v>187284</v>
      </c>
      <c r="J14" s="16">
        <v>4364</v>
      </c>
      <c r="K14" s="16">
        <v>283872</v>
      </c>
      <c r="L14" s="16">
        <v>1926</v>
      </c>
      <c r="M14" s="24">
        <v>41458</v>
      </c>
    </row>
    <row r="15" spans="1:13" ht="13.5">
      <c r="A15" s="78" t="s">
        <v>9</v>
      </c>
      <c r="B15" s="16">
        <v>26486</v>
      </c>
      <c r="C15" s="16">
        <v>551886</v>
      </c>
      <c r="D15" s="16">
        <v>24302</v>
      </c>
      <c r="E15" s="16">
        <v>507778</v>
      </c>
      <c r="F15" s="16">
        <v>13743</v>
      </c>
      <c r="G15" s="16">
        <v>62595</v>
      </c>
      <c r="H15" s="16">
        <v>6904</v>
      </c>
      <c r="I15" s="16">
        <v>178736</v>
      </c>
      <c r="J15" s="16">
        <v>3655</v>
      </c>
      <c r="K15" s="16">
        <v>266447</v>
      </c>
      <c r="L15" s="16">
        <v>2184</v>
      </c>
      <c r="M15" s="24">
        <v>44108</v>
      </c>
    </row>
    <row r="16" spans="1:13" ht="13.5">
      <c r="A16" s="79" t="s">
        <v>147</v>
      </c>
      <c r="B16" s="16">
        <v>26537</v>
      </c>
      <c r="C16" s="16">
        <v>543846</v>
      </c>
      <c r="D16" s="16">
        <v>24174</v>
      </c>
      <c r="E16" s="16">
        <v>490364</v>
      </c>
      <c r="F16" s="16">
        <v>13550</v>
      </c>
      <c r="G16" s="16">
        <v>59933</v>
      </c>
      <c r="H16" s="16">
        <v>6446</v>
      </c>
      <c r="I16" s="16">
        <v>161078</v>
      </c>
      <c r="J16" s="16">
        <v>4178</v>
      </c>
      <c r="K16" s="16">
        <v>269353</v>
      </c>
      <c r="L16" s="16">
        <v>2363</v>
      </c>
      <c r="M16" s="24">
        <v>53481</v>
      </c>
    </row>
    <row r="17" spans="1:13" ht="13.5">
      <c r="A17" s="79" t="s">
        <v>148</v>
      </c>
      <c r="B17" s="16">
        <v>30827</v>
      </c>
      <c r="C17" s="16">
        <v>667529</v>
      </c>
      <c r="D17" s="16">
        <v>26662</v>
      </c>
      <c r="E17" s="16">
        <v>564607</v>
      </c>
      <c r="F17" s="16">
        <v>14638</v>
      </c>
      <c r="G17" s="16">
        <v>63620</v>
      </c>
      <c r="H17" s="16">
        <v>6833</v>
      </c>
      <c r="I17" s="16">
        <v>171478</v>
      </c>
      <c r="J17" s="16">
        <v>5192</v>
      </c>
      <c r="K17" s="16">
        <v>329508</v>
      </c>
      <c r="L17" s="16">
        <v>4165</v>
      </c>
      <c r="M17" s="24">
        <v>102922</v>
      </c>
    </row>
    <row r="18" spans="1:13" ht="13.5">
      <c r="A18" s="79" t="s">
        <v>149</v>
      </c>
      <c r="B18" s="16">
        <v>30665</v>
      </c>
      <c r="C18" s="16">
        <v>722672</v>
      </c>
      <c r="D18" s="16">
        <v>26188</v>
      </c>
      <c r="E18" s="16">
        <v>607064</v>
      </c>
      <c r="F18" s="16">
        <v>14121</v>
      </c>
      <c r="G18" s="16">
        <v>61727</v>
      </c>
      <c r="H18" s="16">
        <v>6498</v>
      </c>
      <c r="I18" s="16">
        <v>158031</v>
      </c>
      <c r="J18" s="16">
        <v>5570</v>
      </c>
      <c r="K18" s="16">
        <v>387305</v>
      </c>
      <c r="L18" s="16">
        <v>4477</v>
      </c>
      <c r="M18" s="24">
        <v>115608</v>
      </c>
    </row>
    <row r="19" spans="1:13" ht="13.5">
      <c r="A19" s="79" t="s">
        <v>150</v>
      </c>
      <c r="B19" s="16">
        <v>38346</v>
      </c>
      <c r="C19" s="16">
        <v>877508</v>
      </c>
      <c r="D19" s="16">
        <v>32063</v>
      </c>
      <c r="E19" s="16">
        <v>733983</v>
      </c>
      <c r="F19" s="16">
        <v>17261</v>
      </c>
      <c r="G19" s="16">
        <v>73591</v>
      </c>
      <c r="H19" s="16">
        <v>8488</v>
      </c>
      <c r="I19" s="16">
        <v>194436</v>
      </c>
      <c r="J19" s="16">
        <v>6314</v>
      </c>
      <c r="K19" s="16">
        <v>465956</v>
      </c>
      <c r="L19" s="16">
        <v>6283</v>
      </c>
      <c r="M19" s="24">
        <v>143525</v>
      </c>
    </row>
    <row r="20" spans="1:13" ht="13.5">
      <c r="A20" s="79" t="s">
        <v>151</v>
      </c>
      <c r="B20" s="16">
        <v>36853</v>
      </c>
      <c r="C20" s="16">
        <v>882155</v>
      </c>
      <c r="D20" s="16">
        <v>30395</v>
      </c>
      <c r="E20" s="16">
        <v>733610</v>
      </c>
      <c r="F20" s="16">
        <v>16098</v>
      </c>
      <c r="G20" s="16">
        <v>66685</v>
      </c>
      <c r="H20" s="16">
        <v>7986</v>
      </c>
      <c r="I20" s="16">
        <v>175717</v>
      </c>
      <c r="J20" s="16">
        <v>6312</v>
      </c>
      <c r="K20" s="16">
        <v>491208</v>
      </c>
      <c r="L20" s="16">
        <v>6457</v>
      </c>
      <c r="M20" s="24">
        <v>148545</v>
      </c>
    </row>
    <row r="21" spans="1:13" ht="13.5">
      <c r="A21" s="79" t="s">
        <v>207</v>
      </c>
      <c r="B21" s="16">
        <v>36437</v>
      </c>
      <c r="C21" s="16">
        <v>891619</v>
      </c>
      <c r="D21" s="16">
        <v>29189</v>
      </c>
      <c r="E21" s="16">
        <v>725046</v>
      </c>
      <c r="F21" s="16">
        <v>14209</v>
      </c>
      <c r="G21" s="16">
        <v>57112</v>
      </c>
      <c r="H21" s="16">
        <v>7578</v>
      </c>
      <c r="I21" s="16">
        <v>156320</v>
      </c>
      <c r="J21" s="16">
        <v>7403</v>
      </c>
      <c r="K21" s="16">
        <v>511614</v>
      </c>
      <c r="L21" s="16">
        <v>7248</v>
      </c>
      <c r="M21" s="24">
        <v>166573</v>
      </c>
    </row>
    <row r="22" spans="1:13" ht="13.5">
      <c r="A22" s="79" t="s">
        <v>263</v>
      </c>
      <c r="B22" s="16">
        <v>36764</v>
      </c>
      <c r="C22" s="16">
        <v>949974</v>
      </c>
      <c r="D22" s="16">
        <v>28837</v>
      </c>
      <c r="E22" s="16">
        <v>784045</v>
      </c>
      <c r="F22" s="16">
        <v>12050</v>
      </c>
      <c r="G22" s="16">
        <v>49914</v>
      </c>
      <c r="H22" s="16">
        <v>7627</v>
      </c>
      <c r="I22" s="16">
        <v>167163</v>
      </c>
      <c r="J22" s="16">
        <v>9160</v>
      </c>
      <c r="K22" s="16">
        <v>566968</v>
      </c>
      <c r="L22" s="16">
        <v>7926</v>
      </c>
      <c r="M22" s="24">
        <v>165929</v>
      </c>
    </row>
    <row r="23" spans="1:13" ht="13.5">
      <c r="A23" s="79" t="s">
        <v>455</v>
      </c>
      <c r="B23" s="16">
        <v>27437</v>
      </c>
      <c r="C23" s="16">
        <v>791295</v>
      </c>
      <c r="D23" s="16">
        <v>21739</v>
      </c>
      <c r="E23" s="16">
        <v>658578</v>
      </c>
      <c r="F23" s="16">
        <v>8775</v>
      </c>
      <c r="G23" s="16">
        <v>34363</v>
      </c>
      <c r="H23" s="16">
        <v>5695</v>
      </c>
      <c r="I23" s="16">
        <v>127283</v>
      </c>
      <c r="J23" s="16">
        <v>7269</v>
      </c>
      <c r="K23" s="16">
        <v>496932</v>
      </c>
      <c r="L23" s="16">
        <v>5698</v>
      </c>
      <c r="M23" s="24">
        <v>132717</v>
      </c>
    </row>
    <row r="24" spans="1:13" ht="13.5">
      <c r="A24" s="87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6"/>
    </row>
    <row r="25" spans="1:13" ht="13.5" hidden="1">
      <c r="A25" s="78" t="s">
        <v>27</v>
      </c>
      <c r="B25" s="16">
        <v>2801</v>
      </c>
      <c r="C25" s="16">
        <v>62922</v>
      </c>
      <c r="D25" s="16">
        <v>2366</v>
      </c>
      <c r="E25" s="16">
        <v>51451</v>
      </c>
      <c r="F25" s="16">
        <v>1264</v>
      </c>
      <c r="G25" s="16">
        <v>5615</v>
      </c>
      <c r="H25" s="16">
        <v>641</v>
      </c>
      <c r="I25" s="16">
        <v>14101</v>
      </c>
      <c r="J25" s="16">
        <v>461</v>
      </c>
      <c r="K25" s="16">
        <v>31734</v>
      </c>
      <c r="L25" s="16">
        <v>435</v>
      </c>
      <c r="M25" s="24">
        <v>11472</v>
      </c>
    </row>
    <row r="26" spans="1:13" ht="13.5" hidden="1">
      <c r="A26" s="78" t="s">
        <v>6</v>
      </c>
      <c r="B26" s="16">
        <v>3023</v>
      </c>
      <c r="C26" s="16">
        <v>68597</v>
      </c>
      <c r="D26" s="16">
        <v>2566</v>
      </c>
      <c r="E26" s="16">
        <v>57222</v>
      </c>
      <c r="F26" s="16">
        <v>1377</v>
      </c>
      <c r="G26" s="16">
        <v>6139</v>
      </c>
      <c r="H26" s="16">
        <v>682</v>
      </c>
      <c r="I26" s="16">
        <v>15403</v>
      </c>
      <c r="J26" s="16">
        <v>508</v>
      </c>
      <c r="K26" s="16">
        <v>35680</v>
      </c>
      <c r="L26" s="16">
        <v>456</v>
      </c>
      <c r="M26" s="24">
        <v>11375</v>
      </c>
    </row>
    <row r="27" spans="1:13" ht="13.5" hidden="1">
      <c r="A27" s="78" t="s">
        <v>7</v>
      </c>
      <c r="B27" s="16">
        <v>3285</v>
      </c>
      <c r="C27" s="16">
        <v>75483</v>
      </c>
      <c r="D27" s="16">
        <v>2775</v>
      </c>
      <c r="E27" s="16">
        <v>63063</v>
      </c>
      <c r="F27" s="16">
        <v>1514</v>
      </c>
      <c r="G27" s="16">
        <v>6836</v>
      </c>
      <c r="H27" s="16">
        <v>725</v>
      </c>
      <c r="I27" s="16">
        <v>16750</v>
      </c>
      <c r="J27" s="16">
        <v>536</v>
      </c>
      <c r="K27" s="16">
        <v>39477</v>
      </c>
      <c r="L27" s="16">
        <v>510</v>
      </c>
      <c r="M27" s="24">
        <v>12420</v>
      </c>
    </row>
    <row r="28" spans="1:13" ht="13.5" hidden="1">
      <c r="A28" s="78" t="s">
        <v>8</v>
      </c>
      <c r="B28" s="16">
        <v>3155</v>
      </c>
      <c r="C28" s="16">
        <v>72292</v>
      </c>
      <c r="D28" s="16">
        <v>2627</v>
      </c>
      <c r="E28" s="16">
        <v>59680</v>
      </c>
      <c r="F28" s="16">
        <v>1419</v>
      </c>
      <c r="G28" s="16">
        <v>6217</v>
      </c>
      <c r="H28" s="16">
        <v>695</v>
      </c>
      <c r="I28" s="16">
        <v>15179</v>
      </c>
      <c r="J28" s="16">
        <v>513</v>
      </c>
      <c r="K28" s="16">
        <v>38284</v>
      </c>
      <c r="L28" s="16">
        <v>527</v>
      </c>
      <c r="M28" s="24">
        <v>12612</v>
      </c>
    </row>
    <row r="29" spans="1:13" ht="13.5" hidden="1">
      <c r="A29" s="78" t="s">
        <v>9</v>
      </c>
      <c r="B29" s="16">
        <v>3217</v>
      </c>
      <c r="C29" s="16">
        <v>69557</v>
      </c>
      <c r="D29" s="16">
        <v>2662</v>
      </c>
      <c r="E29" s="16">
        <v>57409</v>
      </c>
      <c r="F29" s="16">
        <v>1475</v>
      </c>
      <c r="G29" s="16">
        <v>6291</v>
      </c>
      <c r="H29" s="16">
        <v>695</v>
      </c>
      <c r="I29" s="16">
        <v>15073</v>
      </c>
      <c r="J29" s="16">
        <v>492</v>
      </c>
      <c r="K29" s="16">
        <v>36045</v>
      </c>
      <c r="L29" s="16">
        <v>555</v>
      </c>
      <c r="M29" s="24">
        <v>12147</v>
      </c>
    </row>
    <row r="30" spans="1:13" ht="13.5" hidden="1">
      <c r="A30" s="78" t="s">
        <v>10</v>
      </c>
      <c r="B30" s="16">
        <v>3320</v>
      </c>
      <c r="C30" s="16">
        <v>76313</v>
      </c>
      <c r="D30" s="16">
        <v>2785</v>
      </c>
      <c r="E30" s="16">
        <v>64535</v>
      </c>
      <c r="F30" s="16">
        <v>1541</v>
      </c>
      <c r="G30" s="16">
        <v>6489</v>
      </c>
      <c r="H30" s="16">
        <v>712</v>
      </c>
      <c r="I30" s="16">
        <v>16261</v>
      </c>
      <c r="J30" s="16">
        <v>532</v>
      </c>
      <c r="K30" s="16">
        <v>41786</v>
      </c>
      <c r="L30" s="16">
        <v>536</v>
      </c>
      <c r="M30" s="24">
        <v>11778</v>
      </c>
    </row>
    <row r="31" spans="1:13" ht="13.5" hidden="1">
      <c r="A31" s="78" t="s">
        <v>11</v>
      </c>
      <c r="B31" s="16">
        <v>3503</v>
      </c>
      <c r="C31" s="16">
        <v>77835</v>
      </c>
      <c r="D31" s="16">
        <v>2921</v>
      </c>
      <c r="E31" s="16">
        <v>65289</v>
      </c>
      <c r="F31" s="16">
        <v>1628</v>
      </c>
      <c r="G31" s="16">
        <v>6855</v>
      </c>
      <c r="H31" s="16">
        <v>742</v>
      </c>
      <c r="I31" s="16">
        <v>16698</v>
      </c>
      <c r="J31" s="16">
        <v>550</v>
      </c>
      <c r="K31" s="16">
        <v>41736</v>
      </c>
      <c r="L31" s="16">
        <v>582</v>
      </c>
      <c r="M31" s="24">
        <v>12546</v>
      </c>
    </row>
    <row r="32" spans="1:13" ht="13.5" hidden="1">
      <c r="A32" s="78" t="s">
        <v>12</v>
      </c>
      <c r="B32" s="16">
        <v>3030</v>
      </c>
      <c r="C32" s="16">
        <v>67725</v>
      </c>
      <c r="D32" s="16">
        <v>2576</v>
      </c>
      <c r="E32" s="16">
        <v>56837</v>
      </c>
      <c r="F32" s="16">
        <v>1337</v>
      </c>
      <c r="G32" s="16">
        <v>5462</v>
      </c>
      <c r="H32" s="16">
        <v>730</v>
      </c>
      <c r="I32" s="16">
        <v>15124</v>
      </c>
      <c r="J32" s="16">
        <v>509</v>
      </c>
      <c r="K32" s="16">
        <v>36251</v>
      </c>
      <c r="L32" s="16">
        <v>454</v>
      </c>
      <c r="M32" s="24">
        <v>10888</v>
      </c>
    </row>
    <row r="33" spans="1:13" ht="13.5" hidden="1">
      <c r="A33" s="78" t="s">
        <v>13</v>
      </c>
      <c r="B33" s="16">
        <v>3293</v>
      </c>
      <c r="C33" s="16">
        <v>79017</v>
      </c>
      <c r="D33" s="16">
        <v>2749</v>
      </c>
      <c r="E33" s="16">
        <v>66910</v>
      </c>
      <c r="F33" s="16">
        <v>1470</v>
      </c>
      <c r="G33" s="16">
        <v>6266</v>
      </c>
      <c r="H33" s="16">
        <v>736</v>
      </c>
      <c r="I33" s="16">
        <v>18051</v>
      </c>
      <c r="J33" s="16">
        <v>543</v>
      </c>
      <c r="K33" s="16">
        <v>42594</v>
      </c>
      <c r="L33" s="16">
        <v>544</v>
      </c>
      <c r="M33" s="24">
        <v>12107</v>
      </c>
    </row>
    <row r="34" spans="1:13" ht="13.5" hidden="1">
      <c r="A34" s="78" t="s">
        <v>17</v>
      </c>
      <c r="B34" s="16">
        <v>3456</v>
      </c>
      <c r="C34" s="16">
        <v>77941</v>
      </c>
      <c r="D34" s="16">
        <v>2888</v>
      </c>
      <c r="E34" s="16">
        <v>65185</v>
      </c>
      <c r="F34" s="16">
        <v>1543</v>
      </c>
      <c r="G34" s="16">
        <v>6596</v>
      </c>
      <c r="H34" s="16">
        <v>771</v>
      </c>
      <c r="I34" s="16">
        <v>18241</v>
      </c>
      <c r="J34" s="16">
        <v>573</v>
      </c>
      <c r="K34" s="16">
        <v>40347</v>
      </c>
      <c r="L34" s="16">
        <v>568</v>
      </c>
      <c r="M34" s="24">
        <v>12756</v>
      </c>
    </row>
    <row r="35" spans="1:13" ht="13.5" hidden="1">
      <c r="A35" s="78" t="s">
        <v>18</v>
      </c>
      <c r="B35" s="16">
        <v>3162</v>
      </c>
      <c r="C35" s="16">
        <v>74442</v>
      </c>
      <c r="D35" s="16">
        <v>2623</v>
      </c>
      <c r="E35" s="16">
        <v>62776</v>
      </c>
      <c r="F35" s="16">
        <v>1371</v>
      </c>
      <c r="G35" s="16">
        <v>5522</v>
      </c>
      <c r="H35" s="16">
        <v>707</v>
      </c>
      <c r="I35" s="16">
        <v>17311</v>
      </c>
      <c r="J35" s="16">
        <v>546</v>
      </c>
      <c r="K35" s="16">
        <v>39943</v>
      </c>
      <c r="L35" s="16">
        <v>538</v>
      </c>
      <c r="M35" s="24">
        <v>11666</v>
      </c>
    </row>
    <row r="36" spans="1:13" ht="13.5" hidden="1">
      <c r="A36" s="87" t="s">
        <v>19</v>
      </c>
      <c r="B36" s="19">
        <v>3102</v>
      </c>
      <c r="C36" s="19">
        <v>75383</v>
      </c>
      <c r="D36" s="19">
        <v>2525</v>
      </c>
      <c r="E36" s="19">
        <v>63626</v>
      </c>
      <c r="F36" s="19">
        <v>1322</v>
      </c>
      <c r="G36" s="19">
        <v>5303</v>
      </c>
      <c r="H36" s="19">
        <v>652</v>
      </c>
      <c r="I36" s="19">
        <v>16243</v>
      </c>
      <c r="J36" s="19">
        <v>552</v>
      </c>
      <c r="K36" s="19">
        <v>42080</v>
      </c>
      <c r="L36" s="19">
        <v>577</v>
      </c>
      <c r="M36" s="26">
        <v>11757</v>
      </c>
    </row>
    <row r="37" spans="1:13" ht="13.5" hidden="1">
      <c r="A37" s="78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4"/>
    </row>
    <row r="38" spans="1:13" ht="13.5">
      <c r="A38" s="78" t="s">
        <v>28</v>
      </c>
      <c r="B38" s="16">
        <v>2918</v>
      </c>
      <c r="C38" s="16">
        <v>66383</v>
      </c>
      <c r="D38" s="16">
        <v>2409</v>
      </c>
      <c r="E38" s="16">
        <v>54895</v>
      </c>
      <c r="F38" s="16">
        <v>1270</v>
      </c>
      <c r="G38" s="16">
        <v>5360</v>
      </c>
      <c r="H38" s="16">
        <v>654</v>
      </c>
      <c r="I38" s="16">
        <v>15141</v>
      </c>
      <c r="J38" s="16">
        <v>485</v>
      </c>
      <c r="K38" s="16">
        <v>34394</v>
      </c>
      <c r="L38" s="16">
        <v>509</v>
      </c>
      <c r="M38" s="24">
        <v>11488</v>
      </c>
    </row>
    <row r="39" spans="1:13" ht="13.5">
      <c r="A39" s="78" t="s">
        <v>6</v>
      </c>
      <c r="B39" s="16">
        <v>2908</v>
      </c>
      <c r="C39" s="16">
        <v>71958</v>
      </c>
      <c r="D39" s="16">
        <v>2422</v>
      </c>
      <c r="E39" s="16">
        <v>60978</v>
      </c>
      <c r="F39" s="16">
        <v>1256</v>
      </c>
      <c r="G39" s="16">
        <v>5268</v>
      </c>
      <c r="H39" s="16">
        <v>682</v>
      </c>
      <c r="I39" s="16">
        <v>15663</v>
      </c>
      <c r="J39" s="16">
        <v>484</v>
      </c>
      <c r="K39" s="16">
        <v>40047</v>
      </c>
      <c r="L39" s="16">
        <v>486</v>
      </c>
      <c r="M39" s="24">
        <v>10979</v>
      </c>
    </row>
    <row r="40" spans="1:13" ht="13.5">
      <c r="A40" s="78" t="s">
        <v>7</v>
      </c>
      <c r="B40" s="16">
        <v>3147</v>
      </c>
      <c r="C40" s="16">
        <v>75198</v>
      </c>
      <c r="D40" s="16">
        <v>2601</v>
      </c>
      <c r="E40" s="16">
        <v>62933</v>
      </c>
      <c r="F40" s="16">
        <v>1369</v>
      </c>
      <c r="G40" s="16">
        <v>5776</v>
      </c>
      <c r="H40" s="16">
        <v>724</v>
      </c>
      <c r="I40" s="16">
        <v>16350</v>
      </c>
      <c r="J40" s="16">
        <v>508</v>
      </c>
      <c r="K40" s="16">
        <v>40807</v>
      </c>
      <c r="L40" s="16">
        <v>546</v>
      </c>
      <c r="M40" s="24">
        <v>12265</v>
      </c>
    </row>
    <row r="41" spans="1:13" ht="13.5">
      <c r="A41" s="78" t="s">
        <v>8</v>
      </c>
      <c r="B41" s="16">
        <v>3072</v>
      </c>
      <c r="C41" s="16">
        <v>72654</v>
      </c>
      <c r="D41" s="16">
        <v>2536</v>
      </c>
      <c r="E41" s="16">
        <v>60497</v>
      </c>
      <c r="F41" s="16">
        <v>1336</v>
      </c>
      <c r="G41" s="16">
        <v>5578</v>
      </c>
      <c r="H41" s="16">
        <v>696</v>
      </c>
      <c r="I41" s="16">
        <v>14917</v>
      </c>
      <c r="J41" s="16">
        <v>503</v>
      </c>
      <c r="K41" s="16">
        <v>40003</v>
      </c>
      <c r="L41" s="16">
        <v>536</v>
      </c>
      <c r="M41" s="24">
        <v>12157</v>
      </c>
    </row>
    <row r="42" spans="1:13" s="20" customFormat="1" ht="13.5">
      <c r="A42" s="78" t="s">
        <v>9</v>
      </c>
      <c r="B42" s="16">
        <v>2854</v>
      </c>
      <c r="C42" s="16">
        <v>70071</v>
      </c>
      <c r="D42" s="16">
        <v>2364</v>
      </c>
      <c r="E42" s="16">
        <v>58561</v>
      </c>
      <c r="F42" s="16">
        <v>1276</v>
      </c>
      <c r="G42" s="16">
        <v>5358</v>
      </c>
      <c r="H42" s="16">
        <v>608</v>
      </c>
      <c r="I42" s="16">
        <v>13042</v>
      </c>
      <c r="J42" s="16">
        <v>480</v>
      </c>
      <c r="K42" s="16">
        <v>40161</v>
      </c>
      <c r="L42" s="16">
        <v>491</v>
      </c>
      <c r="M42" s="24">
        <v>11510</v>
      </c>
    </row>
    <row r="43" spans="1:13" s="20" customFormat="1" ht="13.5">
      <c r="A43" s="78" t="s">
        <v>10</v>
      </c>
      <c r="B43" s="16">
        <v>3076</v>
      </c>
      <c r="C43" s="16">
        <v>72063</v>
      </c>
      <c r="D43" s="16">
        <v>2521</v>
      </c>
      <c r="E43" s="16">
        <v>59741</v>
      </c>
      <c r="F43" s="16">
        <v>1391</v>
      </c>
      <c r="G43" s="16">
        <v>5755</v>
      </c>
      <c r="H43" s="16">
        <v>612</v>
      </c>
      <c r="I43" s="16">
        <v>13480</v>
      </c>
      <c r="J43" s="16">
        <v>517</v>
      </c>
      <c r="K43" s="16">
        <v>40506</v>
      </c>
      <c r="L43" s="16">
        <v>555</v>
      </c>
      <c r="M43" s="24">
        <v>12322</v>
      </c>
    </row>
    <row r="44" spans="1:13" s="20" customFormat="1" ht="13.5">
      <c r="A44" s="78" t="s">
        <v>11</v>
      </c>
      <c r="B44" s="16">
        <v>3167</v>
      </c>
      <c r="C44" s="16">
        <v>77312</v>
      </c>
      <c r="D44" s="16">
        <v>2593</v>
      </c>
      <c r="E44" s="16">
        <v>64360</v>
      </c>
      <c r="F44" s="16">
        <v>1391</v>
      </c>
      <c r="G44" s="16">
        <v>5883</v>
      </c>
      <c r="H44" s="16">
        <v>653</v>
      </c>
      <c r="I44" s="16">
        <v>14829</v>
      </c>
      <c r="J44" s="16">
        <v>549</v>
      </c>
      <c r="K44" s="16">
        <v>43649</v>
      </c>
      <c r="L44" s="16">
        <v>573</v>
      </c>
      <c r="M44" s="24">
        <v>12951</v>
      </c>
    </row>
    <row r="45" spans="1:13" s="20" customFormat="1" ht="13.5">
      <c r="A45" s="78" t="s">
        <v>12</v>
      </c>
      <c r="B45" s="16">
        <v>2818</v>
      </c>
      <c r="C45" s="16">
        <v>71753</v>
      </c>
      <c r="D45" s="16">
        <v>2334</v>
      </c>
      <c r="E45" s="16">
        <v>59365</v>
      </c>
      <c r="F45" s="16">
        <v>1273</v>
      </c>
      <c r="G45" s="16">
        <v>5328</v>
      </c>
      <c r="H45" s="16">
        <v>589</v>
      </c>
      <c r="I45" s="16">
        <v>13886</v>
      </c>
      <c r="J45" s="16">
        <v>472</v>
      </c>
      <c r="K45" s="16">
        <v>40151</v>
      </c>
      <c r="L45" s="16">
        <v>484</v>
      </c>
      <c r="M45" s="24">
        <v>12388</v>
      </c>
    </row>
    <row r="46" spans="1:14" s="20" customFormat="1" ht="13.5">
      <c r="A46" s="78" t="s">
        <v>13</v>
      </c>
      <c r="B46" s="57">
        <v>3249</v>
      </c>
      <c r="C46" s="57">
        <v>77138</v>
      </c>
      <c r="D46" s="57">
        <v>2667</v>
      </c>
      <c r="E46" s="57">
        <v>63768</v>
      </c>
      <c r="F46" s="57">
        <v>1402</v>
      </c>
      <c r="G46" s="57">
        <v>5864</v>
      </c>
      <c r="H46" s="57">
        <v>707</v>
      </c>
      <c r="I46" s="57">
        <v>16101</v>
      </c>
      <c r="J46" s="57">
        <v>558</v>
      </c>
      <c r="K46" s="57">
        <v>41804</v>
      </c>
      <c r="L46" s="57">
        <v>581</v>
      </c>
      <c r="M46" s="80">
        <v>13370</v>
      </c>
      <c r="N46" s="21"/>
    </row>
    <row r="47" spans="1:13" s="20" customFormat="1" ht="13.5">
      <c r="A47" s="78" t="s">
        <v>17</v>
      </c>
      <c r="B47" s="16">
        <v>3414</v>
      </c>
      <c r="C47" s="16">
        <v>80733</v>
      </c>
      <c r="D47" s="16">
        <v>2842</v>
      </c>
      <c r="E47" s="16">
        <v>67303</v>
      </c>
      <c r="F47" s="16">
        <v>1502</v>
      </c>
      <c r="G47" s="16">
        <v>5974</v>
      </c>
      <c r="H47" s="16">
        <v>719</v>
      </c>
      <c r="I47" s="16">
        <v>14367</v>
      </c>
      <c r="J47" s="16">
        <v>620</v>
      </c>
      <c r="K47" s="16">
        <v>46962</v>
      </c>
      <c r="L47" s="16">
        <v>573</v>
      </c>
      <c r="M47" s="24">
        <v>13431</v>
      </c>
    </row>
    <row r="48" spans="1:13" s="20" customFormat="1" ht="13.5">
      <c r="A48" s="78" t="s">
        <v>18</v>
      </c>
      <c r="B48" s="16">
        <v>3230</v>
      </c>
      <c r="C48" s="16">
        <v>74767</v>
      </c>
      <c r="D48" s="16">
        <v>2655</v>
      </c>
      <c r="E48" s="16">
        <v>61696</v>
      </c>
      <c r="F48" s="16">
        <v>1389</v>
      </c>
      <c r="G48" s="16">
        <v>5512</v>
      </c>
      <c r="H48" s="16">
        <v>691</v>
      </c>
      <c r="I48" s="16">
        <v>14121</v>
      </c>
      <c r="J48" s="16">
        <v>576</v>
      </c>
      <c r="K48" s="16">
        <v>42063</v>
      </c>
      <c r="L48" s="16">
        <v>575</v>
      </c>
      <c r="M48" s="24">
        <v>13071</v>
      </c>
    </row>
    <row r="49" spans="1:13" s="20" customFormat="1" ht="13.5">
      <c r="A49" s="87" t="s">
        <v>19</v>
      </c>
      <c r="B49" s="19">
        <v>3000</v>
      </c>
      <c r="C49" s="19">
        <v>72125</v>
      </c>
      <c r="D49" s="19">
        <v>2451</v>
      </c>
      <c r="E49" s="19">
        <v>59513</v>
      </c>
      <c r="F49" s="19">
        <v>1243</v>
      </c>
      <c r="G49" s="19">
        <v>5029</v>
      </c>
      <c r="H49" s="19">
        <v>650</v>
      </c>
      <c r="I49" s="19">
        <v>13822</v>
      </c>
      <c r="J49" s="19">
        <v>558</v>
      </c>
      <c r="K49" s="19">
        <v>40663</v>
      </c>
      <c r="L49" s="19">
        <v>549</v>
      </c>
      <c r="M49" s="26">
        <v>12612</v>
      </c>
    </row>
    <row r="50" spans="1:13" ht="13.5" hidden="1">
      <c r="A50" s="78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4"/>
    </row>
    <row r="51" spans="1:13" ht="13.5">
      <c r="A51" s="78" t="s">
        <v>208</v>
      </c>
      <c r="B51" s="16">
        <v>2748</v>
      </c>
      <c r="C51" s="16">
        <v>68978</v>
      </c>
      <c r="D51" s="16">
        <v>2191</v>
      </c>
      <c r="E51" s="16">
        <v>55987</v>
      </c>
      <c r="F51" s="16">
        <v>1079</v>
      </c>
      <c r="G51" s="16">
        <v>4429</v>
      </c>
      <c r="H51" s="16">
        <v>566</v>
      </c>
      <c r="I51" s="16">
        <v>12014</v>
      </c>
      <c r="J51" s="16">
        <v>546</v>
      </c>
      <c r="K51" s="16">
        <v>39544</v>
      </c>
      <c r="L51" s="16">
        <v>557</v>
      </c>
      <c r="M51" s="24">
        <v>12991</v>
      </c>
    </row>
    <row r="52" spans="1:13" ht="13.5">
      <c r="A52" s="78" t="s">
        <v>6</v>
      </c>
      <c r="B52" s="16">
        <v>2857</v>
      </c>
      <c r="C52" s="16">
        <v>70415</v>
      </c>
      <c r="D52" s="16">
        <v>2305</v>
      </c>
      <c r="E52" s="16">
        <v>57523</v>
      </c>
      <c r="F52" s="16">
        <v>1195</v>
      </c>
      <c r="G52" s="16">
        <v>4774</v>
      </c>
      <c r="H52" s="16">
        <v>553</v>
      </c>
      <c r="I52" s="16">
        <v>12054</v>
      </c>
      <c r="J52" s="16">
        <v>556</v>
      </c>
      <c r="K52" s="16">
        <v>40695</v>
      </c>
      <c r="L52" s="16">
        <v>553</v>
      </c>
      <c r="M52" s="24">
        <v>12892</v>
      </c>
    </row>
    <row r="53" spans="1:13" ht="13.5">
      <c r="A53" s="78" t="s">
        <v>7</v>
      </c>
      <c r="B53" s="16">
        <v>3081</v>
      </c>
      <c r="C53" s="16">
        <v>77824</v>
      </c>
      <c r="D53" s="16">
        <v>2462</v>
      </c>
      <c r="E53" s="16">
        <v>63941</v>
      </c>
      <c r="F53" s="16">
        <v>1220</v>
      </c>
      <c r="G53" s="16">
        <v>5046</v>
      </c>
      <c r="H53" s="16">
        <v>640</v>
      </c>
      <c r="I53" s="16">
        <v>13859</v>
      </c>
      <c r="J53" s="16">
        <v>602</v>
      </c>
      <c r="K53" s="16">
        <v>45036</v>
      </c>
      <c r="L53" s="16">
        <v>619</v>
      </c>
      <c r="M53" s="24">
        <v>13883</v>
      </c>
    </row>
    <row r="54" spans="1:13" ht="13.5">
      <c r="A54" s="78" t="s">
        <v>8</v>
      </c>
      <c r="B54" s="16">
        <v>2856</v>
      </c>
      <c r="C54" s="16">
        <v>71940</v>
      </c>
      <c r="D54" s="16">
        <v>2272</v>
      </c>
      <c r="E54" s="16">
        <v>58549</v>
      </c>
      <c r="F54" s="16">
        <v>1116</v>
      </c>
      <c r="G54" s="16">
        <v>4590</v>
      </c>
      <c r="H54" s="16">
        <v>581</v>
      </c>
      <c r="I54" s="16">
        <v>12233</v>
      </c>
      <c r="J54" s="16">
        <v>574</v>
      </c>
      <c r="K54" s="16">
        <v>41726</v>
      </c>
      <c r="L54" s="16">
        <v>584</v>
      </c>
      <c r="M54" s="24">
        <v>13391</v>
      </c>
    </row>
    <row r="55" spans="1:14" ht="13.5">
      <c r="A55" s="78" t="s">
        <v>9</v>
      </c>
      <c r="B55" s="16">
        <v>2822</v>
      </c>
      <c r="C55" s="16">
        <v>68958</v>
      </c>
      <c r="D55" s="16">
        <v>2257</v>
      </c>
      <c r="E55" s="16">
        <v>56067</v>
      </c>
      <c r="F55" s="16">
        <v>1138</v>
      </c>
      <c r="G55" s="16">
        <v>4501</v>
      </c>
      <c r="H55" s="16">
        <v>568</v>
      </c>
      <c r="I55" s="16">
        <v>12021</v>
      </c>
      <c r="J55" s="16">
        <v>551</v>
      </c>
      <c r="K55" s="16">
        <v>39545</v>
      </c>
      <c r="L55" s="16">
        <v>565</v>
      </c>
      <c r="M55" s="24">
        <v>12891</v>
      </c>
      <c r="N55" s="20"/>
    </row>
    <row r="56" spans="1:13" ht="13.5">
      <c r="A56" s="78" t="s">
        <v>10</v>
      </c>
      <c r="B56" s="16">
        <v>3236</v>
      </c>
      <c r="C56" s="16">
        <v>76806</v>
      </c>
      <c r="D56" s="16">
        <v>2575</v>
      </c>
      <c r="E56" s="16">
        <v>61986</v>
      </c>
      <c r="F56" s="16">
        <v>1319</v>
      </c>
      <c r="G56" s="16">
        <v>4738</v>
      </c>
      <c r="H56" s="16">
        <v>643</v>
      </c>
      <c r="I56" s="16">
        <v>13784</v>
      </c>
      <c r="J56" s="16">
        <v>613</v>
      </c>
      <c r="K56" s="16">
        <v>43464</v>
      </c>
      <c r="L56" s="16">
        <v>661</v>
      </c>
      <c r="M56" s="24">
        <v>14820</v>
      </c>
    </row>
    <row r="57" spans="1:13" ht="13.5">
      <c r="A57" s="78" t="s">
        <v>11</v>
      </c>
      <c r="B57" s="16">
        <v>3314</v>
      </c>
      <c r="C57" s="16">
        <v>78628</v>
      </c>
      <c r="D57" s="16">
        <v>2638</v>
      </c>
      <c r="E57" s="16">
        <v>64055</v>
      </c>
      <c r="F57" s="16">
        <v>1336</v>
      </c>
      <c r="G57" s="16">
        <v>5317</v>
      </c>
      <c r="H57" s="16">
        <v>664</v>
      </c>
      <c r="I57" s="16">
        <v>13731</v>
      </c>
      <c r="J57" s="16">
        <v>638</v>
      </c>
      <c r="K57" s="16">
        <v>45007</v>
      </c>
      <c r="L57" s="16">
        <v>676</v>
      </c>
      <c r="M57" s="24">
        <v>14573</v>
      </c>
    </row>
    <row r="58" spans="1:13" ht="13.5">
      <c r="A58" s="78" t="s">
        <v>12</v>
      </c>
      <c r="B58" s="16">
        <v>2948</v>
      </c>
      <c r="C58" s="16">
        <v>72801</v>
      </c>
      <c r="D58" s="16">
        <v>2383</v>
      </c>
      <c r="E58" s="16">
        <v>59142</v>
      </c>
      <c r="F58" s="16">
        <v>1150</v>
      </c>
      <c r="G58" s="16">
        <v>4697</v>
      </c>
      <c r="H58" s="16">
        <v>626</v>
      </c>
      <c r="I58" s="16">
        <v>12416</v>
      </c>
      <c r="J58" s="16">
        <v>606</v>
      </c>
      <c r="K58" s="16">
        <v>42029</v>
      </c>
      <c r="L58" s="16">
        <v>566</v>
      </c>
      <c r="M58" s="24">
        <v>13659</v>
      </c>
    </row>
    <row r="59" spans="1:14" ht="13.5">
      <c r="A59" s="78" t="s">
        <v>13</v>
      </c>
      <c r="B59" s="57">
        <v>3206</v>
      </c>
      <c r="C59" s="57">
        <v>79460</v>
      </c>
      <c r="D59" s="57">
        <v>2591</v>
      </c>
      <c r="E59" s="57">
        <v>64633</v>
      </c>
      <c r="F59" s="57">
        <v>1231</v>
      </c>
      <c r="G59" s="57">
        <v>4951</v>
      </c>
      <c r="H59" s="57">
        <v>689</v>
      </c>
      <c r="I59" s="57">
        <v>14849</v>
      </c>
      <c r="J59" s="57">
        <v>671</v>
      </c>
      <c r="K59" s="57">
        <v>44833</v>
      </c>
      <c r="L59" s="57">
        <v>616</v>
      </c>
      <c r="M59" s="80">
        <v>14827</v>
      </c>
      <c r="N59" s="18"/>
    </row>
    <row r="60" spans="1:14" ht="13.5">
      <c r="A60" s="78" t="s">
        <v>17</v>
      </c>
      <c r="B60" s="16">
        <v>3124</v>
      </c>
      <c r="C60" s="16">
        <v>76332</v>
      </c>
      <c r="D60" s="16">
        <v>2527</v>
      </c>
      <c r="E60" s="16">
        <v>62604</v>
      </c>
      <c r="F60" s="16">
        <v>1169</v>
      </c>
      <c r="G60" s="16">
        <v>4740</v>
      </c>
      <c r="H60" s="16">
        <v>663</v>
      </c>
      <c r="I60" s="16">
        <v>12810</v>
      </c>
      <c r="J60" s="16">
        <v>695</v>
      </c>
      <c r="K60" s="16">
        <v>45054</v>
      </c>
      <c r="L60" s="16">
        <v>598</v>
      </c>
      <c r="M60" s="24">
        <v>13728</v>
      </c>
      <c r="N60" s="20"/>
    </row>
    <row r="61" spans="1:13" ht="13.5">
      <c r="A61" s="78" t="s">
        <v>18</v>
      </c>
      <c r="B61" s="16">
        <v>3185</v>
      </c>
      <c r="C61" s="16">
        <v>75639</v>
      </c>
      <c r="D61" s="16">
        <v>2529</v>
      </c>
      <c r="E61" s="16">
        <v>61159</v>
      </c>
      <c r="F61" s="16">
        <v>1157</v>
      </c>
      <c r="G61" s="16">
        <v>4826</v>
      </c>
      <c r="H61" s="16">
        <v>676</v>
      </c>
      <c r="I61" s="16">
        <v>13327</v>
      </c>
      <c r="J61" s="16">
        <v>696</v>
      </c>
      <c r="K61" s="16">
        <v>43006</v>
      </c>
      <c r="L61" s="16">
        <v>656</v>
      </c>
      <c r="M61" s="24">
        <v>14480</v>
      </c>
    </row>
    <row r="62" spans="1:13" ht="13.5">
      <c r="A62" s="87" t="s">
        <v>19</v>
      </c>
      <c r="B62" s="19">
        <v>3059</v>
      </c>
      <c r="C62" s="19">
        <v>73838</v>
      </c>
      <c r="D62" s="19">
        <v>2461</v>
      </c>
      <c r="E62" s="19">
        <v>59400</v>
      </c>
      <c r="F62" s="19">
        <v>1097</v>
      </c>
      <c r="G62" s="19">
        <v>4503</v>
      </c>
      <c r="H62" s="19">
        <v>710</v>
      </c>
      <c r="I62" s="19">
        <v>13222</v>
      </c>
      <c r="J62" s="19">
        <v>654</v>
      </c>
      <c r="K62" s="19">
        <v>41675</v>
      </c>
      <c r="L62" s="19">
        <v>598</v>
      </c>
      <c r="M62" s="26">
        <v>14438</v>
      </c>
    </row>
    <row r="63" spans="1:13" ht="13.5" hidden="1">
      <c r="A63" s="78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24"/>
    </row>
    <row r="64" spans="1:13" ht="13.5">
      <c r="A64" s="78" t="s">
        <v>199</v>
      </c>
      <c r="B64" s="16">
        <v>2857</v>
      </c>
      <c r="C64" s="16">
        <v>67230</v>
      </c>
      <c r="D64" s="16">
        <v>2252</v>
      </c>
      <c r="E64" s="16">
        <v>55311</v>
      </c>
      <c r="F64" s="16">
        <v>1031</v>
      </c>
      <c r="G64" s="16">
        <v>4164</v>
      </c>
      <c r="H64" s="16">
        <v>598</v>
      </c>
      <c r="I64" s="16">
        <v>12157</v>
      </c>
      <c r="J64" s="16">
        <v>622</v>
      </c>
      <c r="K64" s="16">
        <v>38990</v>
      </c>
      <c r="L64" s="16">
        <v>605</v>
      </c>
      <c r="M64" s="24">
        <v>11919</v>
      </c>
    </row>
    <row r="65" spans="1:13" ht="13.5">
      <c r="A65" s="78" t="s">
        <v>6</v>
      </c>
      <c r="B65" s="16">
        <v>2980</v>
      </c>
      <c r="C65" s="16">
        <v>72260</v>
      </c>
      <c r="D65" s="16">
        <v>2390</v>
      </c>
      <c r="E65" s="16">
        <v>60065</v>
      </c>
      <c r="F65" s="16">
        <v>1102</v>
      </c>
      <c r="G65" s="16">
        <v>4410</v>
      </c>
      <c r="H65" s="16">
        <v>597</v>
      </c>
      <c r="I65" s="16">
        <v>12892</v>
      </c>
      <c r="J65" s="16">
        <v>691</v>
      </c>
      <c r="K65" s="16">
        <v>42763</v>
      </c>
      <c r="L65" s="16">
        <v>591</v>
      </c>
      <c r="M65" s="24">
        <v>12195</v>
      </c>
    </row>
    <row r="66" spans="1:13" ht="13.5">
      <c r="A66" s="78" t="s">
        <v>7</v>
      </c>
      <c r="B66" s="16">
        <v>3151</v>
      </c>
      <c r="C66" s="16">
        <v>78225</v>
      </c>
      <c r="D66" s="16">
        <v>2509</v>
      </c>
      <c r="E66" s="16">
        <v>65192</v>
      </c>
      <c r="F66" s="16">
        <v>1118</v>
      </c>
      <c r="G66" s="16">
        <v>4603</v>
      </c>
      <c r="H66" s="16">
        <v>648</v>
      </c>
      <c r="I66" s="16">
        <v>15809</v>
      </c>
      <c r="J66" s="16">
        <v>743</v>
      </c>
      <c r="K66" s="16">
        <v>44780</v>
      </c>
      <c r="L66" s="16">
        <v>643</v>
      </c>
      <c r="M66" s="24">
        <v>13033</v>
      </c>
    </row>
    <row r="67" spans="1:13" ht="13.5">
      <c r="A67" s="78" t="s">
        <v>8</v>
      </c>
      <c r="B67" s="16">
        <v>3003</v>
      </c>
      <c r="C67" s="16">
        <v>73706</v>
      </c>
      <c r="D67" s="16">
        <v>2338</v>
      </c>
      <c r="E67" s="16">
        <v>59802</v>
      </c>
      <c r="F67" s="16">
        <v>1003</v>
      </c>
      <c r="G67" s="16">
        <v>4345</v>
      </c>
      <c r="H67" s="16">
        <v>607</v>
      </c>
      <c r="I67" s="16">
        <v>12367</v>
      </c>
      <c r="J67" s="16">
        <v>727</v>
      </c>
      <c r="K67" s="16">
        <v>43090</v>
      </c>
      <c r="L67" s="16">
        <v>666</v>
      </c>
      <c r="M67" s="24">
        <v>13904</v>
      </c>
    </row>
    <row r="68" spans="1:13" ht="13.5">
      <c r="A68" s="78" t="s">
        <v>9</v>
      </c>
      <c r="B68" s="16">
        <v>2984</v>
      </c>
      <c r="C68" s="16">
        <v>73688</v>
      </c>
      <c r="D68" s="16">
        <v>2348</v>
      </c>
      <c r="E68" s="16">
        <v>60335</v>
      </c>
      <c r="F68" s="16">
        <v>1014</v>
      </c>
      <c r="G68" s="16">
        <v>4146</v>
      </c>
      <c r="H68" s="16">
        <v>612</v>
      </c>
      <c r="I68" s="16">
        <v>12677</v>
      </c>
      <c r="J68" s="16">
        <v>721</v>
      </c>
      <c r="K68" s="16">
        <v>43512</v>
      </c>
      <c r="L68" s="16">
        <v>636</v>
      </c>
      <c r="M68" s="24">
        <v>13353</v>
      </c>
    </row>
    <row r="69" spans="1:13" ht="13.5">
      <c r="A69" s="78" t="s">
        <v>10</v>
      </c>
      <c r="B69" s="16">
        <v>3233</v>
      </c>
      <c r="C69" s="16">
        <v>82041</v>
      </c>
      <c r="D69" s="16">
        <v>2519</v>
      </c>
      <c r="E69" s="16">
        <v>67189</v>
      </c>
      <c r="F69" s="16">
        <v>1068</v>
      </c>
      <c r="G69" s="16">
        <v>4345</v>
      </c>
      <c r="H69" s="16">
        <v>661</v>
      </c>
      <c r="I69" s="16">
        <v>13821</v>
      </c>
      <c r="J69" s="16">
        <v>791</v>
      </c>
      <c r="K69" s="16">
        <v>49023</v>
      </c>
      <c r="L69" s="16">
        <v>714</v>
      </c>
      <c r="M69" s="24">
        <v>14852</v>
      </c>
    </row>
    <row r="70" spans="1:13" ht="13.5">
      <c r="A70" s="78" t="s">
        <v>11</v>
      </c>
      <c r="B70" s="16">
        <v>3208</v>
      </c>
      <c r="C70" s="16">
        <v>80668</v>
      </c>
      <c r="D70" s="16">
        <v>2503</v>
      </c>
      <c r="E70" s="16">
        <v>66089</v>
      </c>
      <c r="F70" s="16">
        <v>1073</v>
      </c>
      <c r="G70" s="16">
        <v>4580</v>
      </c>
      <c r="H70" s="16">
        <v>661</v>
      </c>
      <c r="I70" s="16">
        <v>13675</v>
      </c>
      <c r="J70" s="16">
        <v>779</v>
      </c>
      <c r="K70" s="16">
        <v>47834</v>
      </c>
      <c r="L70" s="16">
        <v>704</v>
      </c>
      <c r="M70" s="24">
        <v>14579</v>
      </c>
    </row>
    <row r="71" spans="1:13" ht="13.5">
      <c r="A71" s="78" t="s">
        <v>12</v>
      </c>
      <c r="B71" s="16">
        <v>3070</v>
      </c>
      <c r="C71" s="16">
        <v>79050</v>
      </c>
      <c r="D71" s="16">
        <v>2384</v>
      </c>
      <c r="E71" s="16">
        <v>64731</v>
      </c>
      <c r="F71" s="16">
        <v>992</v>
      </c>
      <c r="G71" s="16">
        <v>4129</v>
      </c>
      <c r="H71" s="16">
        <v>652</v>
      </c>
      <c r="I71" s="16">
        <v>14084</v>
      </c>
      <c r="J71" s="16">
        <v>740</v>
      </c>
      <c r="K71" s="16">
        <v>46518</v>
      </c>
      <c r="L71" s="16">
        <v>686</v>
      </c>
      <c r="M71" s="24">
        <v>14319</v>
      </c>
    </row>
    <row r="72" spans="1:13" ht="13.5">
      <c r="A72" s="78" t="s">
        <v>13</v>
      </c>
      <c r="B72" s="16">
        <v>3227</v>
      </c>
      <c r="C72" s="16">
        <v>86439</v>
      </c>
      <c r="D72" s="16">
        <v>2484</v>
      </c>
      <c r="E72" s="16">
        <v>71085</v>
      </c>
      <c r="F72" s="16">
        <v>987</v>
      </c>
      <c r="G72" s="16">
        <v>4044</v>
      </c>
      <c r="H72" s="16">
        <v>677</v>
      </c>
      <c r="I72" s="16">
        <v>15020</v>
      </c>
      <c r="J72" s="16">
        <v>820</v>
      </c>
      <c r="K72" s="16">
        <v>52021</v>
      </c>
      <c r="L72" s="16">
        <v>743</v>
      </c>
      <c r="M72" s="24">
        <v>15354</v>
      </c>
    </row>
    <row r="73" spans="1:13" ht="13.5">
      <c r="A73" s="78" t="s">
        <v>17</v>
      </c>
      <c r="B73" s="16">
        <v>3153</v>
      </c>
      <c r="C73" s="16">
        <v>85417</v>
      </c>
      <c r="D73" s="16">
        <v>2492</v>
      </c>
      <c r="E73" s="16">
        <v>71454</v>
      </c>
      <c r="F73" s="16">
        <v>944</v>
      </c>
      <c r="G73" s="16">
        <v>3976</v>
      </c>
      <c r="H73" s="16">
        <v>679</v>
      </c>
      <c r="I73" s="16">
        <v>14222</v>
      </c>
      <c r="J73" s="16">
        <v>869</v>
      </c>
      <c r="K73" s="16">
        <v>53256</v>
      </c>
      <c r="L73" s="16">
        <v>661</v>
      </c>
      <c r="M73" s="24">
        <v>13963</v>
      </c>
    </row>
    <row r="74" spans="1:13" ht="13.5" hidden="1">
      <c r="A74" s="78" t="s">
        <v>18</v>
      </c>
      <c r="B74" s="16">
        <v>3057</v>
      </c>
      <c r="C74" s="16">
        <v>86482</v>
      </c>
      <c r="D74" s="16">
        <v>2390</v>
      </c>
      <c r="E74" s="16">
        <v>72017</v>
      </c>
      <c r="F74" s="16">
        <v>890</v>
      </c>
      <c r="G74" s="16">
        <v>3779</v>
      </c>
      <c r="H74" s="16">
        <v>646</v>
      </c>
      <c r="I74" s="16">
        <v>16077</v>
      </c>
      <c r="J74" s="16">
        <v>854</v>
      </c>
      <c r="K74" s="16">
        <v>52161</v>
      </c>
      <c r="L74" s="16">
        <v>668</v>
      </c>
      <c r="M74" s="24">
        <v>14465</v>
      </c>
    </row>
    <row r="75" spans="1:13" ht="13.5" hidden="1">
      <c r="A75" s="87" t="s">
        <v>19</v>
      </c>
      <c r="B75" s="19">
        <v>2840</v>
      </c>
      <c r="C75" s="19">
        <v>84768</v>
      </c>
      <c r="D75" s="19">
        <v>2230</v>
      </c>
      <c r="E75" s="19">
        <v>70775</v>
      </c>
      <c r="F75" s="19">
        <v>828</v>
      </c>
      <c r="G75" s="19">
        <v>3393</v>
      </c>
      <c r="H75" s="19">
        <v>599</v>
      </c>
      <c r="I75" s="19">
        <v>14362</v>
      </c>
      <c r="J75" s="19">
        <v>803</v>
      </c>
      <c r="K75" s="19">
        <v>53020</v>
      </c>
      <c r="L75" s="19">
        <v>610</v>
      </c>
      <c r="M75" s="26">
        <v>13993</v>
      </c>
    </row>
    <row r="76" spans="1:13" ht="13.5">
      <c r="A76" s="79" t="s">
        <v>264</v>
      </c>
      <c r="B76" s="16">
        <v>3057</v>
      </c>
      <c r="C76" s="16">
        <v>86482</v>
      </c>
      <c r="D76" s="16">
        <v>2390</v>
      </c>
      <c r="E76" s="16">
        <v>72017</v>
      </c>
      <c r="F76" s="16">
        <v>890</v>
      </c>
      <c r="G76" s="16">
        <v>3779</v>
      </c>
      <c r="H76" s="16">
        <v>646</v>
      </c>
      <c r="I76" s="16">
        <v>16077</v>
      </c>
      <c r="J76" s="16">
        <v>854</v>
      </c>
      <c r="K76" s="16">
        <v>52161</v>
      </c>
      <c r="L76" s="16">
        <v>668</v>
      </c>
      <c r="M76" s="24">
        <v>14465</v>
      </c>
    </row>
    <row r="77" spans="1:13" ht="13.5">
      <c r="A77" s="96" t="s">
        <v>265</v>
      </c>
      <c r="B77" s="19">
        <v>2840</v>
      </c>
      <c r="C77" s="19">
        <v>84768</v>
      </c>
      <c r="D77" s="19">
        <v>2230</v>
      </c>
      <c r="E77" s="19">
        <v>70775</v>
      </c>
      <c r="F77" s="19">
        <v>828</v>
      </c>
      <c r="G77" s="19">
        <v>3393</v>
      </c>
      <c r="H77" s="19">
        <v>599</v>
      </c>
      <c r="I77" s="19">
        <v>14362</v>
      </c>
      <c r="J77" s="19">
        <v>803</v>
      </c>
      <c r="K77" s="19">
        <v>53020</v>
      </c>
      <c r="L77" s="19">
        <v>610</v>
      </c>
      <c r="M77" s="26">
        <v>13993</v>
      </c>
    </row>
    <row r="78" spans="1:13" ht="13.5" hidden="1">
      <c r="A78" s="79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24"/>
    </row>
    <row r="79" spans="1:13" ht="13.5">
      <c r="A79" s="78" t="s">
        <v>269</v>
      </c>
      <c r="B79" s="16">
        <v>2564</v>
      </c>
      <c r="C79" s="16">
        <v>75027</v>
      </c>
      <c r="D79" s="16">
        <v>2024</v>
      </c>
      <c r="E79" s="16">
        <v>62609</v>
      </c>
      <c r="F79" s="16">
        <v>779</v>
      </c>
      <c r="G79" s="16">
        <v>3254</v>
      </c>
      <c r="H79" s="16">
        <v>534</v>
      </c>
      <c r="I79" s="16">
        <v>12204</v>
      </c>
      <c r="J79" s="16">
        <v>711</v>
      </c>
      <c r="K79" s="16">
        <v>47151</v>
      </c>
      <c r="L79" s="16">
        <v>540</v>
      </c>
      <c r="M79" s="24">
        <v>12418</v>
      </c>
    </row>
    <row r="80" spans="1:13" ht="13.5">
      <c r="A80" s="78" t="s">
        <v>6</v>
      </c>
      <c r="B80" s="16">
        <v>2507</v>
      </c>
      <c r="C80" s="16">
        <v>76419</v>
      </c>
      <c r="D80" s="16">
        <v>1996</v>
      </c>
      <c r="E80" s="16">
        <v>64162</v>
      </c>
      <c r="F80" s="16">
        <v>772</v>
      </c>
      <c r="G80" s="16">
        <v>3170</v>
      </c>
      <c r="H80" s="16">
        <v>538</v>
      </c>
      <c r="I80" s="16">
        <v>13307</v>
      </c>
      <c r="J80" s="16">
        <v>686</v>
      </c>
      <c r="K80" s="16">
        <v>47685</v>
      </c>
      <c r="L80" s="16">
        <v>511</v>
      </c>
      <c r="M80" s="24">
        <v>12257</v>
      </c>
    </row>
    <row r="81" spans="1:13" ht="13.5">
      <c r="A81" s="78" t="s">
        <v>7</v>
      </c>
      <c r="B81" s="16">
        <v>2510</v>
      </c>
      <c r="C81" s="16">
        <v>80617</v>
      </c>
      <c r="D81" s="16">
        <v>2016</v>
      </c>
      <c r="E81" s="16">
        <v>69132</v>
      </c>
      <c r="F81" s="16">
        <v>798</v>
      </c>
      <c r="G81" s="16">
        <v>3157</v>
      </c>
      <c r="H81" s="16">
        <v>531</v>
      </c>
      <c r="I81" s="16">
        <v>14609</v>
      </c>
      <c r="J81" s="16">
        <v>688</v>
      </c>
      <c r="K81" s="16">
        <v>51366</v>
      </c>
      <c r="L81" s="16">
        <v>493</v>
      </c>
      <c r="M81" s="24">
        <v>11485</v>
      </c>
    </row>
    <row r="82" spans="1:13" ht="13.5">
      <c r="A82" s="78" t="s">
        <v>8</v>
      </c>
      <c r="B82" s="16">
        <v>2362</v>
      </c>
      <c r="C82" s="16">
        <v>69055</v>
      </c>
      <c r="D82" s="16">
        <v>1886</v>
      </c>
      <c r="E82" s="16">
        <v>57791</v>
      </c>
      <c r="F82" s="16">
        <v>779</v>
      </c>
      <c r="G82" s="16">
        <v>3186</v>
      </c>
      <c r="H82" s="16">
        <v>483</v>
      </c>
      <c r="I82" s="16">
        <v>12051</v>
      </c>
      <c r="J82" s="16">
        <v>624</v>
      </c>
      <c r="K82" s="16">
        <v>42554</v>
      </c>
      <c r="L82" s="16">
        <v>475</v>
      </c>
      <c r="M82" s="24">
        <v>11264</v>
      </c>
    </row>
    <row r="83" spans="1:13" ht="13.5">
      <c r="A83" s="78" t="s">
        <v>9</v>
      </c>
      <c r="B83" s="16">
        <v>2263</v>
      </c>
      <c r="C83" s="16">
        <v>67455</v>
      </c>
      <c r="D83" s="16">
        <v>1843</v>
      </c>
      <c r="E83" s="16">
        <v>57075</v>
      </c>
      <c r="F83" s="16">
        <v>781</v>
      </c>
      <c r="G83" s="16">
        <v>3028</v>
      </c>
      <c r="H83" s="16">
        <v>469</v>
      </c>
      <c r="I83" s="16">
        <v>11181</v>
      </c>
      <c r="J83" s="16">
        <v>594</v>
      </c>
      <c r="K83" s="16">
        <v>42866</v>
      </c>
      <c r="L83" s="16">
        <v>421</v>
      </c>
      <c r="M83" s="24">
        <v>10380</v>
      </c>
    </row>
    <row r="84" spans="1:13" ht="13.5">
      <c r="A84" s="78" t="s">
        <v>10</v>
      </c>
      <c r="B84" s="16">
        <v>2354</v>
      </c>
      <c r="C84" s="16">
        <v>65797</v>
      </c>
      <c r="D84" s="16">
        <v>1864</v>
      </c>
      <c r="E84" s="16">
        <v>54475</v>
      </c>
      <c r="F84" s="16">
        <v>798</v>
      </c>
      <c r="G84" s="16">
        <v>3052</v>
      </c>
      <c r="H84" s="16">
        <v>478</v>
      </c>
      <c r="I84" s="16">
        <v>10946</v>
      </c>
      <c r="J84" s="16">
        <v>588</v>
      </c>
      <c r="K84" s="16">
        <v>40477</v>
      </c>
      <c r="L84" s="16">
        <v>490</v>
      </c>
      <c r="M84" s="24">
        <v>11322</v>
      </c>
    </row>
    <row r="85" spans="1:13" ht="13.5">
      <c r="A85" s="78" t="s">
        <v>11</v>
      </c>
      <c r="B85" s="16">
        <v>2308</v>
      </c>
      <c r="C85" s="16">
        <v>63768</v>
      </c>
      <c r="D85" s="16">
        <v>1809</v>
      </c>
      <c r="E85" s="16">
        <v>51875</v>
      </c>
      <c r="F85" s="16">
        <v>750</v>
      </c>
      <c r="G85" s="16">
        <v>2860</v>
      </c>
      <c r="H85" s="16">
        <v>472</v>
      </c>
      <c r="I85" s="16">
        <v>10504</v>
      </c>
      <c r="J85" s="16">
        <v>587</v>
      </c>
      <c r="K85" s="16">
        <v>38511</v>
      </c>
      <c r="L85" s="16">
        <v>498</v>
      </c>
      <c r="M85" s="24">
        <v>11893</v>
      </c>
    </row>
    <row r="86" spans="1:13" ht="13.5">
      <c r="A86" s="78" t="s">
        <v>12</v>
      </c>
      <c r="B86" s="16">
        <v>2051</v>
      </c>
      <c r="C86" s="16">
        <v>58488</v>
      </c>
      <c r="D86" s="16">
        <v>1621</v>
      </c>
      <c r="E86" s="16">
        <v>48637</v>
      </c>
      <c r="F86" s="16">
        <v>670</v>
      </c>
      <c r="G86" s="16">
        <v>2645</v>
      </c>
      <c r="H86" s="16">
        <v>439</v>
      </c>
      <c r="I86" s="16">
        <v>8661</v>
      </c>
      <c r="J86" s="16">
        <v>512</v>
      </c>
      <c r="K86" s="16">
        <v>37331</v>
      </c>
      <c r="L86" s="16">
        <v>430</v>
      </c>
      <c r="M86" s="24">
        <v>9851</v>
      </c>
    </row>
    <row r="87" spans="1:13" ht="13.5">
      <c r="A87" s="78" t="s">
        <v>13</v>
      </c>
      <c r="B87" s="16">
        <v>2201</v>
      </c>
      <c r="C87" s="16">
        <v>59794</v>
      </c>
      <c r="D87" s="16">
        <v>1702</v>
      </c>
      <c r="E87" s="16">
        <v>49392</v>
      </c>
      <c r="F87" s="16">
        <v>681</v>
      </c>
      <c r="G87" s="16">
        <v>2593</v>
      </c>
      <c r="H87" s="16">
        <v>457</v>
      </c>
      <c r="I87" s="16">
        <v>9259</v>
      </c>
      <c r="J87" s="16">
        <v>564</v>
      </c>
      <c r="K87" s="16">
        <v>37540</v>
      </c>
      <c r="L87" s="16">
        <v>499</v>
      </c>
      <c r="M87" s="24">
        <v>10402</v>
      </c>
    </row>
    <row r="88" spans="1:13" ht="13.5">
      <c r="A88" s="78" t="s">
        <v>17</v>
      </c>
      <c r="B88" s="16">
        <v>2192</v>
      </c>
      <c r="C88" s="16">
        <v>57824</v>
      </c>
      <c r="D88" s="16">
        <v>1737</v>
      </c>
      <c r="E88" s="16">
        <v>46951</v>
      </c>
      <c r="F88" s="16">
        <v>684</v>
      </c>
      <c r="G88" s="16">
        <v>2616</v>
      </c>
      <c r="H88" s="16">
        <v>461</v>
      </c>
      <c r="I88" s="16">
        <v>8565</v>
      </c>
      <c r="J88" s="16">
        <v>592</v>
      </c>
      <c r="K88" s="16">
        <v>35770</v>
      </c>
      <c r="L88" s="16">
        <v>455</v>
      </c>
      <c r="M88" s="24">
        <v>10873</v>
      </c>
    </row>
    <row r="89" spans="1:13" ht="13.5">
      <c r="A89" s="78" t="s">
        <v>18</v>
      </c>
      <c r="B89" s="16">
        <v>2150</v>
      </c>
      <c r="C89" s="16">
        <v>58926</v>
      </c>
      <c r="D89" s="16">
        <v>1705</v>
      </c>
      <c r="E89" s="16">
        <v>48718</v>
      </c>
      <c r="F89" s="16">
        <v>681</v>
      </c>
      <c r="G89" s="16">
        <v>2547</v>
      </c>
      <c r="H89" s="16">
        <v>435</v>
      </c>
      <c r="I89" s="16">
        <v>8369</v>
      </c>
      <c r="J89" s="16">
        <v>588</v>
      </c>
      <c r="K89" s="16">
        <v>37802</v>
      </c>
      <c r="L89" s="16">
        <v>445</v>
      </c>
      <c r="M89" s="24">
        <v>10208</v>
      </c>
    </row>
    <row r="90" spans="1:13" ht="13.5">
      <c r="A90" s="87" t="s">
        <v>19</v>
      </c>
      <c r="B90" s="19">
        <v>1976</v>
      </c>
      <c r="C90" s="19">
        <v>58125</v>
      </c>
      <c r="D90" s="19">
        <v>1536</v>
      </c>
      <c r="E90" s="19">
        <v>47761</v>
      </c>
      <c r="F90" s="19">
        <v>603</v>
      </c>
      <c r="G90" s="19">
        <v>2255</v>
      </c>
      <c r="H90" s="19">
        <v>397</v>
      </c>
      <c r="I90" s="19">
        <v>7627</v>
      </c>
      <c r="J90" s="19">
        <v>536</v>
      </c>
      <c r="K90" s="19">
        <v>37879</v>
      </c>
      <c r="L90" s="19">
        <v>441</v>
      </c>
      <c r="M90" s="26">
        <v>10364</v>
      </c>
    </row>
    <row r="91" spans="1:13" ht="13.5">
      <c r="A91" s="79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24"/>
    </row>
    <row r="92" spans="1:13" ht="13.5" hidden="1">
      <c r="A92" s="79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24"/>
    </row>
    <row r="93" spans="1:13" ht="13.5" hidden="1">
      <c r="A93" s="79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24"/>
    </row>
    <row r="94" spans="1:13" ht="13.5" hidden="1">
      <c r="A94" s="79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24"/>
    </row>
    <row r="95" spans="1:13" ht="13.5" hidden="1">
      <c r="A95" s="79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24"/>
    </row>
    <row r="96" spans="1:13" ht="13.5" hidden="1">
      <c r="A96" s="79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24"/>
    </row>
    <row r="97" spans="1:13" ht="13.5" hidden="1">
      <c r="A97" s="79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24"/>
    </row>
    <row r="98" spans="1:13" ht="13.5" hidden="1">
      <c r="A98" s="79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24"/>
    </row>
    <row r="99" spans="1:13" ht="13.5" hidden="1">
      <c r="A99" s="79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24"/>
    </row>
    <row r="100" spans="1:13" ht="13.5" hidden="1">
      <c r="A100" s="79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24"/>
    </row>
    <row r="101" spans="1:13" ht="13.5" hidden="1">
      <c r="A101" s="79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24"/>
    </row>
    <row r="102" spans="1:13" ht="13.5" hidden="1">
      <c r="A102" s="79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24"/>
    </row>
    <row r="103" spans="1:13" ht="13.5" hidden="1">
      <c r="A103" s="79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24"/>
    </row>
    <row r="104" spans="1:13" ht="13.5" hidden="1">
      <c r="A104" s="79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24"/>
    </row>
    <row r="105" spans="1:13" ht="13.5" hidden="1">
      <c r="A105" s="79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24"/>
    </row>
    <row r="106" spans="1:13" ht="13.5" hidden="1">
      <c r="A106" s="79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24"/>
    </row>
    <row r="107" spans="1:13" ht="13.5" hidden="1">
      <c r="A107" s="79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24"/>
    </row>
    <row r="108" spans="1:13" ht="13.5" hidden="1">
      <c r="A108" s="79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24"/>
    </row>
    <row r="109" spans="1:13" ht="13.5" hidden="1">
      <c r="A109" s="79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24"/>
    </row>
    <row r="110" spans="1:13" ht="13.5" hidden="1">
      <c r="A110" s="79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24"/>
    </row>
    <row r="111" spans="1:13" ht="13.5" hidden="1">
      <c r="A111" s="79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24"/>
    </row>
    <row r="112" spans="1:13" ht="13.5" hidden="1">
      <c r="A112" s="79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24"/>
    </row>
    <row r="113" spans="1:13" ht="13.5" hidden="1">
      <c r="A113" s="79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24"/>
    </row>
    <row r="114" spans="1:13" ht="13.5" hidden="1">
      <c r="A114" s="79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24"/>
    </row>
    <row r="115" spans="1:13" ht="13.5" hidden="1">
      <c r="A115" s="79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24"/>
    </row>
    <row r="116" spans="1:13" ht="13.5" hidden="1">
      <c r="A116" s="79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24"/>
    </row>
    <row r="117" spans="1:13" ht="13.5" hidden="1">
      <c r="A117" s="79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24"/>
    </row>
    <row r="118" spans="1:13" ht="13.5" hidden="1">
      <c r="A118" s="79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24"/>
    </row>
    <row r="119" spans="1:13" ht="13.5" hidden="1">
      <c r="A119" s="79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24"/>
    </row>
    <row r="120" spans="1:13" ht="13.5" hidden="1">
      <c r="A120" s="79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24"/>
    </row>
    <row r="121" spans="1:13" ht="13.5" hidden="1">
      <c r="A121" s="79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24"/>
    </row>
    <row r="122" spans="1:13" ht="13.5" hidden="1">
      <c r="A122" s="79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24"/>
    </row>
    <row r="123" spans="1:13" ht="13.5" hidden="1">
      <c r="A123" s="79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24"/>
    </row>
    <row r="124" spans="1:13" ht="13.5" hidden="1">
      <c r="A124" s="79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24"/>
    </row>
    <row r="125" spans="1:13" ht="13.5" hidden="1">
      <c r="A125" s="79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24"/>
    </row>
    <row r="126" spans="1:13" ht="13.5" hidden="1">
      <c r="A126" s="79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24"/>
    </row>
    <row r="127" spans="1:13" ht="13.5" hidden="1">
      <c r="A127" s="79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24"/>
    </row>
    <row r="128" spans="1:13" ht="13.5" hidden="1">
      <c r="A128" s="79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24"/>
    </row>
    <row r="129" spans="1:13" ht="13.5" hidden="1">
      <c r="A129" s="79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24"/>
    </row>
    <row r="130" spans="1:13" ht="13.5" hidden="1">
      <c r="A130" s="79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24"/>
    </row>
    <row r="131" spans="1:13" ht="13.5" hidden="1">
      <c r="A131" s="79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24"/>
    </row>
    <row r="132" spans="1:13" ht="13.5" hidden="1">
      <c r="A132" s="79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24"/>
    </row>
    <row r="133" spans="1:13" ht="13.5" hidden="1">
      <c r="A133" s="79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24"/>
    </row>
    <row r="134" spans="1:13" ht="13.5" hidden="1">
      <c r="A134" s="79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24"/>
    </row>
    <row r="135" spans="1:13" ht="13.5" hidden="1">
      <c r="A135" s="79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24"/>
    </row>
    <row r="136" spans="1:13" ht="13.5" hidden="1">
      <c r="A136" s="79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24"/>
    </row>
    <row r="137" spans="1:13" ht="13.5" hidden="1">
      <c r="A137" s="79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24"/>
    </row>
    <row r="138" spans="1:13" ht="13.5" hidden="1">
      <c r="A138" s="79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24"/>
    </row>
    <row r="139" spans="1:13" ht="13.5" hidden="1">
      <c r="A139" s="81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82"/>
    </row>
    <row r="140" spans="1:13" ht="13.5" hidden="1">
      <c r="A140" s="22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3"/>
    </row>
    <row r="141" spans="1:13" ht="13.5" hidden="1">
      <c r="A141" s="22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3"/>
    </row>
    <row r="142" spans="1:13" ht="25.5" customHeight="1" hidden="1">
      <c r="A142" s="22"/>
      <c r="B142" s="20"/>
      <c r="C142" s="20"/>
      <c r="D142" s="20" t="s">
        <v>78</v>
      </c>
      <c r="E142" s="20"/>
      <c r="F142" s="20"/>
      <c r="G142" s="20"/>
      <c r="H142" s="20"/>
      <c r="I142" s="20"/>
      <c r="J142" s="20"/>
      <c r="K142" s="20"/>
      <c r="L142" s="20"/>
      <c r="M142" s="23"/>
    </row>
    <row r="143" spans="1:13" ht="25.5" customHeight="1" hidden="1">
      <c r="A143" s="22"/>
      <c r="B143" s="20"/>
      <c r="C143" s="20"/>
      <c r="D143" s="20" t="s">
        <v>79</v>
      </c>
      <c r="E143" s="20"/>
      <c r="F143" s="20"/>
      <c r="G143" s="20"/>
      <c r="H143" s="20"/>
      <c r="I143" s="20"/>
      <c r="J143" s="20"/>
      <c r="K143" s="20"/>
      <c r="L143" s="20"/>
      <c r="M143" s="23"/>
    </row>
    <row r="144" spans="1:13" ht="25.5" customHeight="1" hidden="1" thickBot="1">
      <c r="A144" s="22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 t="s">
        <v>85</v>
      </c>
      <c r="M144" s="23"/>
    </row>
    <row r="145" spans="1:14" ht="25.5" customHeight="1" hidden="1">
      <c r="A145" s="27"/>
      <c r="B145" s="28" t="s">
        <v>72</v>
      </c>
      <c r="C145" s="29"/>
      <c r="D145" s="28" t="s">
        <v>77</v>
      </c>
      <c r="E145" s="29"/>
      <c r="F145" s="28" t="s">
        <v>81</v>
      </c>
      <c r="G145" s="29"/>
      <c r="H145" s="28" t="s">
        <v>82</v>
      </c>
      <c r="I145" s="29"/>
      <c r="J145" s="28" t="s">
        <v>83</v>
      </c>
      <c r="K145" s="29"/>
      <c r="L145" s="28" t="s">
        <v>84</v>
      </c>
      <c r="M145" s="30"/>
      <c r="N145" s="21"/>
    </row>
    <row r="146" spans="1:14" ht="25.5" customHeight="1" hidden="1">
      <c r="A146" s="31" t="s">
        <v>0</v>
      </c>
      <c r="B146" s="32" t="s">
        <v>73</v>
      </c>
      <c r="C146" s="33" t="s">
        <v>75</v>
      </c>
      <c r="D146" s="32" t="s">
        <v>73</v>
      </c>
      <c r="E146" s="33" t="s">
        <v>75</v>
      </c>
      <c r="F146" s="32" t="s">
        <v>73</v>
      </c>
      <c r="G146" s="33" t="s">
        <v>75</v>
      </c>
      <c r="H146" s="32" t="s">
        <v>73</v>
      </c>
      <c r="I146" s="33" t="s">
        <v>75</v>
      </c>
      <c r="J146" s="32" t="s">
        <v>73</v>
      </c>
      <c r="K146" s="33" t="s">
        <v>75</v>
      </c>
      <c r="L146" s="32" t="s">
        <v>73</v>
      </c>
      <c r="M146" s="34" t="s">
        <v>75</v>
      </c>
      <c r="N146" s="21"/>
    </row>
    <row r="147" spans="1:14" ht="25.5" customHeight="1" hidden="1">
      <c r="A147" s="22"/>
      <c r="B147" s="35" t="s">
        <v>74</v>
      </c>
      <c r="C147" s="36" t="s">
        <v>76</v>
      </c>
      <c r="D147" s="35" t="s">
        <v>74</v>
      </c>
      <c r="E147" s="36" t="s">
        <v>76</v>
      </c>
      <c r="F147" s="35" t="s">
        <v>74</v>
      </c>
      <c r="G147" s="36" t="s">
        <v>76</v>
      </c>
      <c r="H147" s="35" t="s">
        <v>74</v>
      </c>
      <c r="I147" s="36" t="s">
        <v>76</v>
      </c>
      <c r="J147" s="35" t="s">
        <v>74</v>
      </c>
      <c r="K147" s="36" t="s">
        <v>76</v>
      </c>
      <c r="L147" s="35" t="s">
        <v>74</v>
      </c>
      <c r="M147" s="37" t="s">
        <v>76</v>
      </c>
      <c r="N147" s="21"/>
    </row>
    <row r="148" spans="1:14" ht="25.5" customHeight="1" hidden="1">
      <c r="A148" s="38" t="s">
        <v>29</v>
      </c>
      <c r="B148" s="39">
        <v>13123</v>
      </c>
      <c r="C148" s="40">
        <v>275787</v>
      </c>
      <c r="D148" s="39">
        <v>12092</v>
      </c>
      <c r="E148" s="40">
        <v>254834</v>
      </c>
      <c r="F148" s="39">
        <v>6811</v>
      </c>
      <c r="G148" s="40">
        <v>31308</v>
      </c>
      <c r="H148" s="39">
        <v>3466</v>
      </c>
      <c r="I148" s="40">
        <v>89288</v>
      </c>
      <c r="J148" s="39">
        <v>1818</v>
      </c>
      <c r="K148" s="40">
        <v>134239</v>
      </c>
      <c r="L148" s="39">
        <v>1030</v>
      </c>
      <c r="M148" s="41">
        <v>20952</v>
      </c>
      <c r="N148" s="21"/>
    </row>
    <row r="149" spans="1:14" ht="25.5" customHeight="1" hidden="1">
      <c r="A149" s="42" t="s">
        <v>30</v>
      </c>
      <c r="B149" s="43">
        <v>13363</v>
      </c>
      <c r="C149" s="44">
        <v>276099</v>
      </c>
      <c r="D149" s="43">
        <v>12210</v>
      </c>
      <c r="E149" s="44">
        <v>252944</v>
      </c>
      <c r="F149" s="43">
        <v>6932</v>
      </c>
      <c r="G149" s="44">
        <v>31287</v>
      </c>
      <c r="H149" s="43">
        <v>3438</v>
      </c>
      <c r="I149" s="44">
        <v>89448</v>
      </c>
      <c r="J149" s="43">
        <v>1837</v>
      </c>
      <c r="K149" s="44">
        <v>132208</v>
      </c>
      <c r="L149" s="43">
        <v>1154</v>
      </c>
      <c r="M149" s="45">
        <v>23156</v>
      </c>
      <c r="N149" s="21"/>
    </row>
    <row r="150" spans="1:14" ht="25.5" customHeight="1" hidden="1">
      <c r="A150" s="42" t="s">
        <v>31</v>
      </c>
      <c r="B150" s="43">
        <v>26486</v>
      </c>
      <c r="C150" s="43">
        <v>551886</v>
      </c>
      <c r="D150" s="43">
        <v>24302</v>
      </c>
      <c r="E150" s="43">
        <v>507778</v>
      </c>
      <c r="F150" s="43">
        <v>13743</v>
      </c>
      <c r="G150" s="43">
        <v>62595</v>
      </c>
      <c r="H150" s="43">
        <v>6904</v>
      </c>
      <c r="I150" s="43">
        <v>178736</v>
      </c>
      <c r="J150" s="43">
        <v>3655</v>
      </c>
      <c r="K150" s="43">
        <v>266447</v>
      </c>
      <c r="L150" s="43">
        <v>2184</v>
      </c>
      <c r="M150" s="45">
        <v>44108</v>
      </c>
      <c r="N150" s="21"/>
    </row>
    <row r="151" spans="1:14" ht="25.5" customHeight="1" hidden="1">
      <c r="A151" s="38" t="s">
        <v>32</v>
      </c>
      <c r="B151" s="39">
        <v>12641</v>
      </c>
      <c r="C151" s="40">
        <v>259582</v>
      </c>
      <c r="D151" s="39">
        <v>11487</v>
      </c>
      <c r="E151" s="40">
        <v>234210</v>
      </c>
      <c r="F151" s="39">
        <v>6458</v>
      </c>
      <c r="G151" s="40">
        <v>28921</v>
      </c>
      <c r="H151" s="39">
        <v>3147</v>
      </c>
      <c r="I151" s="40">
        <v>81931</v>
      </c>
      <c r="J151" s="39">
        <v>1880</v>
      </c>
      <c r="K151" s="40">
        <v>123358</v>
      </c>
      <c r="L151" s="39">
        <v>1156</v>
      </c>
      <c r="M151" s="41">
        <v>25373</v>
      </c>
      <c r="N151" s="21"/>
    </row>
    <row r="152" spans="1:14" ht="25.5" customHeight="1" hidden="1">
      <c r="A152" s="42" t="s">
        <v>33</v>
      </c>
      <c r="B152" s="43">
        <v>13896</v>
      </c>
      <c r="C152" s="44">
        <v>284264</v>
      </c>
      <c r="D152" s="43">
        <v>12687</v>
      </c>
      <c r="E152" s="44">
        <v>256154</v>
      </c>
      <c r="F152" s="43">
        <v>7092</v>
      </c>
      <c r="G152" s="44">
        <v>31012</v>
      </c>
      <c r="H152" s="43">
        <v>3299</v>
      </c>
      <c r="I152" s="44">
        <v>79147</v>
      </c>
      <c r="J152" s="43">
        <v>2298</v>
      </c>
      <c r="K152" s="44">
        <v>145995</v>
      </c>
      <c r="L152" s="43">
        <v>1207</v>
      </c>
      <c r="M152" s="45">
        <v>28108</v>
      </c>
      <c r="N152" s="21"/>
    </row>
    <row r="153" spans="1:14" ht="25.5" customHeight="1" hidden="1">
      <c r="A153" s="42" t="s">
        <v>34</v>
      </c>
      <c r="B153" s="43">
        <v>26537</v>
      </c>
      <c r="C153" s="44">
        <v>543846</v>
      </c>
      <c r="D153" s="43">
        <v>24174</v>
      </c>
      <c r="E153" s="44">
        <v>490364</v>
      </c>
      <c r="F153" s="43">
        <v>13550</v>
      </c>
      <c r="G153" s="44">
        <v>59933</v>
      </c>
      <c r="H153" s="43">
        <v>6446</v>
      </c>
      <c r="I153" s="44">
        <v>161078</v>
      </c>
      <c r="J153" s="43">
        <v>4178</v>
      </c>
      <c r="K153" s="44">
        <v>269353</v>
      </c>
      <c r="L153" s="43">
        <v>2363</v>
      </c>
      <c r="M153" s="45">
        <v>53481</v>
      </c>
      <c r="N153" s="21"/>
    </row>
    <row r="154" spans="1:14" ht="25.5" customHeight="1" hidden="1">
      <c r="A154" s="42" t="s">
        <v>35</v>
      </c>
      <c r="B154" s="46">
        <v>96.3270593614265</v>
      </c>
      <c r="C154" s="47">
        <v>94.12408851758785</v>
      </c>
      <c r="D154" s="46">
        <v>94.99669202778696</v>
      </c>
      <c r="E154" s="47">
        <v>91.90688840578572</v>
      </c>
      <c r="F154" s="46">
        <v>94.81720745852297</v>
      </c>
      <c r="G154" s="47">
        <v>92.37575060687364</v>
      </c>
      <c r="H154" s="46">
        <v>90.79630698211194</v>
      </c>
      <c r="I154" s="47">
        <v>91.76037093450408</v>
      </c>
      <c r="J154" s="46">
        <v>103.4103410341034</v>
      </c>
      <c r="K154" s="47">
        <v>91.89430791349757</v>
      </c>
      <c r="L154" s="46">
        <v>112.23300970873787</v>
      </c>
      <c r="M154" s="48">
        <v>121.10061092019855</v>
      </c>
      <c r="N154" s="21"/>
    </row>
    <row r="155" spans="1:14" ht="25.5" customHeight="1" hidden="1">
      <c r="A155" s="42" t="s">
        <v>36</v>
      </c>
      <c r="B155" s="46">
        <v>103.98862530868817</v>
      </c>
      <c r="C155" s="47">
        <v>102.95727257251927</v>
      </c>
      <c r="D155" s="46">
        <v>103.9066339066339</v>
      </c>
      <c r="E155" s="47">
        <v>101.2690556012398</v>
      </c>
      <c r="F155" s="46">
        <v>102.30813618003462</v>
      </c>
      <c r="G155" s="47">
        <v>99.12104068782561</v>
      </c>
      <c r="H155" s="46">
        <v>95.95695171611402</v>
      </c>
      <c r="I155" s="47">
        <v>88.48381182362937</v>
      </c>
      <c r="J155" s="46">
        <v>125.09526401741971</v>
      </c>
      <c r="K155" s="47">
        <v>110.42826455282587</v>
      </c>
      <c r="L155" s="46">
        <v>104.59272097053727</v>
      </c>
      <c r="M155" s="48">
        <v>121.38538607704265</v>
      </c>
      <c r="N155" s="21"/>
    </row>
    <row r="156" spans="1:14" ht="25.5" customHeight="1" hidden="1">
      <c r="A156" s="42" t="s">
        <v>37</v>
      </c>
      <c r="B156" s="46">
        <v>100.19255455712452</v>
      </c>
      <c r="C156" s="46">
        <v>98.54317739533165</v>
      </c>
      <c r="D156" s="46">
        <v>99.47329437906345</v>
      </c>
      <c r="E156" s="46">
        <v>96.5705485468059</v>
      </c>
      <c r="F156" s="46">
        <v>98.59564869388052</v>
      </c>
      <c r="G156" s="46">
        <v>95.74726415847911</v>
      </c>
      <c r="H156" s="46">
        <v>93.36616454229433</v>
      </c>
      <c r="I156" s="46">
        <v>90.12062483215469</v>
      </c>
      <c r="J156" s="46">
        <v>114.30916552667578</v>
      </c>
      <c r="K156" s="46">
        <v>101.09064842163733</v>
      </c>
      <c r="L156" s="46">
        <v>108.19597069597069</v>
      </c>
      <c r="M156" s="48">
        <v>121.25011335812097</v>
      </c>
      <c r="N156" s="21"/>
    </row>
    <row r="157" spans="1:14" ht="25.5" customHeight="1" hidden="1">
      <c r="A157" s="38" t="s">
        <v>38</v>
      </c>
      <c r="B157" s="39">
        <v>15479</v>
      </c>
      <c r="C157" s="40">
        <v>314252</v>
      </c>
      <c r="D157" s="39">
        <v>13452</v>
      </c>
      <c r="E157" s="40">
        <v>266742</v>
      </c>
      <c r="F157" s="39">
        <v>7564</v>
      </c>
      <c r="G157" s="40">
        <v>33466</v>
      </c>
      <c r="H157" s="39">
        <v>3435</v>
      </c>
      <c r="I157" s="40">
        <v>81838</v>
      </c>
      <c r="J157" s="39">
        <v>2455</v>
      </c>
      <c r="K157" s="40">
        <v>151437</v>
      </c>
      <c r="L157" s="39">
        <v>2028</v>
      </c>
      <c r="M157" s="41">
        <v>47511</v>
      </c>
      <c r="N157" s="21"/>
    </row>
    <row r="158" spans="1:14" ht="25.5" customHeight="1" hidden="1">
      <c r="A158" s="42" t="s">
        <v>39</v>
      </c>
      <c r="B158" s="43">
        <v>15348</v>
      </c>
      <c r="C158" s="44">
        <v>353277</v>
      </c>
      <c r="D158" s="43">
        <v>13210</v>
      </c>
      <c r="E158" s="44">
        <v>297865</v>
      </c>
      <c r="F158" s="43">
        <v>7074</v>
      </c>
      <c r="G158" s="44">
        <v>30154</v>
      </c>
      <c r="H158" s="43">
        <v>3398</v>
      </c>
      <c r="I158" s="44">
        <v>89640</v>
      </c>
      <c r="J158" s="43">
        <v>2737</v>
      </c>
      <c r="K158" s="44">
        <v>178071</v>
      </c>
      <c r="L158" s="43">
        <v>2137</v>
      </c>
      <c r="M158" s="45">
        <v>55411</v>
      </c>
      <c r="N158" s="21"/>
    </row>
    <row r="159" spans="1:14" ht="25.5" customHeight="1" hidden="1">
      <c r="A159" s="42" t="s">
        <v>40</v>
      </c>
      <c r="B159" s="43">
        <v>30827</v>
      </c>
      <c r="C159" s="44">
        <v>667529</v>
      </c>
      <c r="D159" s="43">
        <v>26662</v>
      </c>
      <c r="E159" s="44">
        <v>564607</v>
      </c>
      <c r="F159" s="43">
        <v>14638</v>
      </c>
      <c r="G159" s="44">
        <v>63620</v>
      </c>
      <c r="H159" s="43">
        <v>6833</v>
      </c>
      <c r="I159" s="44">
        <v>171478</v>
      </c>
      <c r="J159" s="43">
        <v>5192</v>
      </c>
      <c r="K159" s="44">
        <v>329508</v>
      </c>
      <c r="L159" s="43">
        <v>4165</v>
      </c>
      <c r="M159" s="45">
        <v>102922</v>
      </c>
      <c r="N159" s="21"/>
    </row>
    <row r="160" spans="1:14" ht="25.5" customHeight="1" hidden="1">
      <c r="A160" s="42" t="s">
        <v>41</v>
      </c>
      <c r="B160" s="49">
        <v>0.901</v>
      </c>
      <c r="C160" s="50">
        <v>0.909</v>
      </c>
      <c r="D160" s="49">
        <v>0.946</v>
      </c>
      <c r="E160" s="50">
        <v>0.966</v>
      </c>
      <c r="F160" s="49">
        <v>0.928</v>
      </c>
      <c r="G160" s="50">
        <v>0.906</v>
      </c>
      <c r="H160" s="49">
        <v>0.957</v>
      </c>
      <c r="I160" s="50">
        <v>0.966</v>
      </c>
      <c r="J160" s="49">
        <v>1</v>
      </c>
      <c r="K160" s="50">
        <v>1</v>
      </c>
      <c r="L160" s="49">
        <v>0.621</v>
      </c>
      <c r="M160" s="51">
        <v>0.586</v>
      </c>
      <c r="N160" s="21"/>
    </row>
    <row r="161" spans="1:14" ht="25.5" customHeight="1" hidden="1">
      <c r="A161" s="42" t="s">
        <v>42</v>
      </c>
      <c r="B161" s="46">
        <v>110.32813068586344</v>
      </c>
      <c r="C161" s="47">
        <v>110.04425114222096</v>
      </c>
      <c r="D161" s="46">
        <v>110.78255419169494</v>
      </c>
      <c r="E161" s="47">
        <v>110.01783527603433</v>
      </c>
      <c r="F161" s="46">
        <v>108.69296995973986</v>
      </c>
      <c r="G161" s="47">
        <v>104.83799315376372</v>
      </c>
      <c r="H161" s="46">
        <v>104.4580552907531</v>
      </c>
      <c r="I161" s="47">
        <v>96.4903491962749</v>
      </c>
      <c r="J161" s="46">
        <v>130.58510638297872</v>
      </c>
      <c r="K161" s="47">
        <v>122.76220431589357</v>
      </c>
      <c r="L161" s="46">
        <v>108.94359861591695</v>
      </c>
      <c r="M161" s="48">
        <v>109.72863279864423</v>
      </c>
      <c r="N161" s="21"/>
    </row>
    <row r="162" spans="1:14" ht="25.5" customHeight="1" hidden="1">
      <c r="A162" s="42" t="s">
        <v>43</v>
      </c>
      <c r="B162" s="46">
        <v>99.51459412780657</v>
      </c>
      <c r="C162" s="47">
        <v>112.96850568485635</v>
      </c>
      <c r="D162" s="46">
        <v>98.4997241270592</v>
      </c>
      <c r="E162" s="47">
        <v>112.3299226246711</v>
      </c>
      <c r="F162" s="46">
        <v>92.56446700507615</v>
      </c>
      <c r="G162" s="47">
        <v>88.09339610473366</v>
      </c>
      <c r="H162" s="46">
        <v>98.57187026371626</v>
      </c>
      <c r="I162" s="47">
        <v>109.40685054392458</v>
      </c>
      <c r="J162" s="46">
        <v>119.10356832027851</v>
      </c>
      <c r="K162" s="47">
        <v>121.97061543203533</v>
      </c>
      <c r="L162" s="46">
        <v>109.94838442419221</v>
      </c>
      <c r="M162" s="48">
        <v>115.52172335278212</v>
      </c>
      <c r="N162" s="21"/>
    </row>
    <row r="163" spans="1:14" ht="25.5" customHeight="1" hidden="1">
      <c r="A163" s="42" t="s">
        <v>44</v>
      </c>
      <c r="B163" s="46">
        <v>104.66566303651506</v>
      </c>
      <c r="C163" s="46">
        <v>111.5727358480158</v>
      </c>
      <c r="D163" s="46">
        <v>104.3362786464797</v>
      </c>
      <c r="E163" s="46">
        <v>111.22561240221549</v>
      </c>
      <c r="F163" s="46">
        <v>100.25139483394834</v>
      </c>
      <c r="G163" s="46">
        <v>96.1735938464619</v>
      </c>
      <c r="H163" s="46">
        <v>101.44556313993174</v>
      </c>
      <c r="I163" s="46">
        <v>102.83697835831087</v>
      </c>
      <c r="J163" s="46">
        <v>124.26998563906176</v>
      </c>
      <c r="K163" s="46">
        <v>122.33314646579025</v>
      </c>
      <c r="L163" s="46">
        <v>109.45683453237409</v>
      </c>
      <c r="M163" s="48">
        <v>112.77330640788317</v>
      </c>
      <c r="N163" s="21"/>
    </row>
    <row r="164" spans="1:14" ht="25.5" customHeight="1" hidden="1">
      <c r="A164" s="38" t="s">
        <v>45</v>
      </c>
      <c r="B164" s="39">
        <v>14574</v>
      </c>
      <c r="C164" s="40">
        <v>339676</v>
      </c>
      <c r="D164" s="39">
        <v>12433</v>
      </c>
      <c r="E164" s="40">
        <v>284788</v>
      </c>
      <c r="F164" s="39">
        <v>6676</v>
      </c>
      <c r="G164" s="40">
        <v>28346</v>
      </c>
      <c r="H164" s="39">
        <v>3126</v>
      </c>
      <c r="I164" s="40">
        <v>76230</v>
      </c>
      <c r="J164" s="39">
        <v>2633</v>
      </c>
      <c r="K164" s="40">
        <v>180210</v>
      </c>
      <c r="L164" s="39">
        <v>2141</v>
      </c>
      <c r="M164" s="41">
        <v>54889</v>
      </c>
      <c r="N164" s="21"/>
    </row>
    <row r="165" spans="1:14" ht="25.5" customHeight="1" hidden="1">
      <c r="A165" s="42" t="s">
        <v>46</v>
      </c>
      <c r="B165" s="43">
        <v>14168.203695905357</v>
      </c>
      <c r="C165" s="44">
        <v>385283.63109545136</v>
      </c>
      <c r="D165" s="43">
        <v>11902.983695905357</v>
      </c>
      <c r="E165" s="44">
        <v>321006.87109545135</v>
      </c>
      <c r="F165" s="43">
        <v>6020.425531914894</v>
      </c>
      <c r="G165" s="44">
        <v>25745.52046783626</v>
      </c>
      <c r="H165" s="43">
        <v>2882.71474019088</v>
      </c>
      <c r="I165" s="44">
        <v>81576.15062761506</v>
      </c>
      <c r="J165" s="43">
        <v>2999.8434237995825</v>
      </c>
      <c r="K165" s="44">
        <v>213685.2</v>
      </c>
      <c r="L165" s="43">
        <v>2265.22</v>
      </c>
      <c r="M165" s="45">
        <v>64276.76</v>
      </c>
      <c r="N165" s="21"/>
    </row>
    <row r="166" spans="1:14" ht="25.5" customHeight="1" hidden="1">
      <c r="A166" s="42" t="s">
        <v>47</v>
      </c>
      <c r="B166" s="43">
        <v>28742.20369590536</v>
      </c>
      <c r="C166" s="44">
        <v>724959.6310954513</v>
      </c>
      <c r="D166" s="43">
        <v>24335.983695905357</v>
      </c>
      <c r="E166" s="44">
        <v>605794.8710954513</v>
      </c>
      <c r="F166" s="43">
        <v>12696.425531914894</v>
      </c>
      <c r="G166" s="44">
        <v>54091.520467836264</v>
      </c>
      <c r="H166" s="43">
        <v>6008.714740190881</v>
      </c>
      <c r="I166" s="44">
        <v>157806.15062761505</v>
      </c>
      <c r="J166" s="43">
        <v>5632.8434237995825</v>
      </c>
      <c r="K166" s="44">
        <v>393895.2</v>
      </c>
      <c r="L166" s="43">
        <v>4406.22</v>
      </c>
      <c r="M166" s="45">
        <v>119165.76</v>
      </c>
      <c r="N166" s="21"/>
    </row>
    <row r="167" spans="1:14" ht="25.5" customHeight="1" hidden="1">
      <c r="A167" s="42" t="s">
        <v>48</v>
      </c>
      <c r="B167" s="49">
        <v>0.948</v>
      </c>
      <c r="C167" s="50">
        <v>0.962</v>
      </c>
      <c r="D167" s="49">
        <v>0.943</v>
      </c>
      <c r="E167" s="50">
        <v>0.958</v>
      </c>
      <c r="F167" s="49">
        <v>0.94</v>
      </c>
      <c r="G167" s="50">
        <v>0.855</v>
      </c>
      <c r="H167" s="49">
        <v>0.943</v>
      </c>
      <c r="I167" s="50">
        <v>0.956</v>
      </c>
      <c r="J167" s="49">
        <v>0.958</v>
      </c>
      <c r="K167" s="50">
        <v>1</v>
      </c>
      <c r="L167" s="49">
        <v>1</v>
      </c>
      <c r="M167" s="51">
        <v>1</v>
      </c>
      <c r="N167" s="21"/>
    </row>
    <row r="168" spans="1:14" ht="25.5" customHeight="1" hidden="1">
      <c r="A168" s="42" t="s">
        <v>49</v>
      </c>
      <c r="B168" s="46">
        <v>89.25739388849408</v>
      </c>
      <c r="C168" s="47">
        <v>103.98289016458129</v>
      </c>
      <c r="D168" s="46">
        <v>87.15669788878976</v>
      </c>
      <c r="E168" s="47">
        <v>102.28119456253606</v>
      </c>
      <c r="F168" s="46">
        <v>82.96456901110523</v>
      </c>
      <c r="G168" s="47">
        <v>72.41926133986732</v>
      </c>
      <c r="H168" s="46">
        <v>85.81711790393013</v>
      </c>
      <c r="I168" s="47">
        <v>89.04895036535595</v>
      </c>
      <c r="J168" s="46">
        <v>102.74598778004074</v>
      </c>
      <c r="K168" s="47">
        <v>118.99998018978188</v>
      </c>
      <c r="L168" s="46">
        <v>105.57199211045365</v>
      </c>
      <c r="M168" s="48">
        <v>115.52903538128012</v>
      </c>
      <c r="N168" s="21"/>
    </row>
    <row r="169" spans="1:14" ht="25.5" customHeight="1" hidden="1">
      <c r="A169" s="42" t="s">
        <v>50</v>
      </c>
      <c r="B169" s="46">
        <v>87.51275152279305</v>
      </c>
      <c r="C169" s="47">
        <v>104.9156478100256</v>
      </c>
      <c r="D169" s="46">
        <v>84.96982305252651</v>
      </c>
      <c r="E169" s="47">
        <v>103.24293975775683</v>
      </c>
      <c r="F169" s="46">
        <v>80</v>
      </c>
      <c r="G169" s="47">
        <v>73</v>
      </c>
      <c r="H169" s="46">
        <v>80</v>
      </c>
      <c r="I169" s="47">
        <v>87</v>
      </c>
      <c r="J169" s="46">
        <v>105</v>
      </c>
      <c r="K169" s="47">
        <v>120</v>
      </c>
      <c r="L169" s="46">
        <v>106</v>
      </c>
      <c r="M169" s="48">
        <v>116</v>
      </c>
      <c r="N169" s="21"/>
    </row>
    <row r="170" spans="1:14" ht="25.5" customHeight="1" hidden="1">
      <c r="A170" s="42" t="s">
        <v>51</v>
      </c>
      <c r="B170" s="46">
        <v>88.38877965328537</v>
      </c>
      <c r="C170" s="46">
        <v>104.47653436986619</v>
      </c>
      <c r="D170" s="46">
        <v>86.07318515204692</v>
      </c>
      <c r="E170" s="46">
        <v>102.78857444371789</v>
      </c>
      <c r="F170" s="46">
        <v>81.53190326547343</v>
      </c>
      <c r="G170" s="46">
        <v>72.69451430367809</v>
      </c>
      <c r="H170" s="46">
        <v>82.9243085028538</v>
      </c>
      <c r="I170" s="46">
        <v>87.9778630494874</v>
      </c>
      <c r="J170" s="46">
        <v>103.9342064714946</v>
      </c>
      <c r="K170" s="46">
        <v>119.5404056957646</v>
      </c>
      <c r="L170" s="46">
        <v>105.79159663865545</v>
      </c>
      <c r="M170" s="48">
        <v>115.78259264297235</v>
      </c>
      <c r="N170" s="21"/>
    </row>
    <row r="171" spans="1:14" ht="25.5" customHeight="1" hidden="1">
      <c r="A171" s="38" t="s">
        <v>52</v>
      </c>
      <c r="B171" s="39">
        <v>12875.71</v>
      </c>
      <c r="C171" s="40">
        <v>366935.92</v>
      </c>
      <c r="D171" s="39">
        <v>10606.25</v>
      </c>
      <c r="E171" s="40">
        <v>303264.68</v>
      </c>
      <c r="F171" s="39">
        <v>5340.8</v>
      </c>
      <c r="G171" s="40">
        <v>20692.58</v>
      </c>
      <c r="H171" s="39">
        <v>2500.8</v>
      </c>
      <c r="I171" s="40">
        <v>66320.1</v>
      </c>
      <c r="J171" s="39">
        <v>2764.65</v>
      </c>
      <c r="K171" s="40">
        <v>216252</v>
      </c>
      <c r="L171" s="39">
        <v>2269.46</v>
      </c>
      <c r="M171" s="41">
        <v>63671.24</v>
      </c>
      <c r="N171" s="21"/>
    </row>
    <row r="172" spans="1:14" ht="25.5" customHeight="1" hidden="1">
      <c r="A172" s="42" t="s">
        <v>53</v>
      </c>
      <c r="B172" s="43">
        <v>12600.719475708056</v>
      </c>
      <c r="C172" s="44">
        <v>422197.71027191274</v>
      </c>
      <c r="D172" s="43">
        <v>10154.281875708057</v>
      </c>
      <c r="E172" s="44">
        <v>346993.9010719127</v>
      </c>
      <c r="F172" s="43">
        <v>4695.931914893617</v>
      </c>
      <c r="G172" s="44">
        <v>18279.319532163747</v>
      </c>
      <c r="H172" s="43">
        <v>2248.5174973488865</v>
      </c>
      <c r="I172" s="44">
        <v>70155.48953974895</v>
      </c>
      <c r="J172" s="43">
        <v>3209.832463465553</v>
      </c>
      <c r="K172" s="44">
        <v>258559.09200000003</v>
      </c>
      <c r="L172" s="43">
        <v>2446.4375999999997</v>
      </c>
      <c r="M172" s="45">
        <v>75203.8092</v>
      </c>
      <c r="N172" s="21"/>
    </row>
    <row r="173" spans="1:14" ht="25.5" customHeight="1" hidden="1">
      <c r="A173" s="42" t="s">
        <v>54</v>
      </c>
      <c r="B173" s="43">
        <v>25476.429475708057</v>
      </c>
      <c r="C173" s="44">
        <v>789133.6302719128</v>
      </c>
      <c r="D173" s="43">
        <v>20760.531875708057</v>
      </c>
      <c r="E173" s="44">
        <v>650258.5810719128</v>
      </c>
      <c r="F173" s="43">
        <v>10036.731914893619</v>
      </c>
      <c r="G173" s="44">
        <v>38971.89953216375</v>
      </c>
      <c r="H173" s="43">
        <v>4749.317497348887</v>
      </c>
      <c r="I173" s="44">
        <v>136475.58953974897</v>
      </c>
      <c r="J173" s="43">
        <v>5974.482463465552</v>
      </c>
      <c r="K173" s="44">
        <v>474811.09200000006</v>
      </c>
      <c r="L173" s="43">
        <v>4715.8976</v>
      </c>
      <c r="M173" s="45">
        <v>138875.0492</v>
      </c>
      <c r="N173" s="21"/>
    </row>
    <row r="174" spans="1:14" ht="25.5" customHeight="1" hidden="1">
      <c r="A174" s="42" t="s">
        <v>55</v>
      </c>
      <c r="B174" s="49">
        <v>1</v>
      </c>
      <c r="C174" s="50">
        <v>1</v>
      </c>
      <c r="D174" s="49">
        <v>1</v>
      </c>
      <c r="E174" s="50">
        <v>1</v>
      </c>
      <c r="F174" s="49">
        <v>1</v>
      </c>
      <c r="G174" s="50">
        <v>1</v>
      </c>
      <c r="H174" s="49">
        <v>1</v>
      </c>
      <c r="I174" s="50">
        <v>1</v>
      </c>
      <c r="J174" s="49">
        <v>1</v>
      </c>
      <c r="K174" s="50">
        <v>1</v>
      </c>
      <c r="L174" s="49">
        <v>1</v>
      </c>
      <c r="M174" s="51">
        <v>1</v>
      </c>
      <c r="N174" s="21"/>
    </row>
    <row r="175" spans="1:14" ht="25.5" customHeight="1" hidden="1">
      <c r="A175" s="42" t="s">
        <v>56</v>
      </c>
      <c r="B175" s="46">
        <v>88.34712501715383</v>
      </c>
      <c r="C175" s="47">
        <v>108.0252711407341</v>
      </c>
      <c r="D175" s="46">
        <v>85.3072468430789</v>
      </c>
      <c r="E175" s="47">
        <v>106.48787167998653</v>
      </c>
      <c r="F175" s="46">
        <v>80</v>
      </c>
      <c r="G175" s="47">
        <v>73</v>
      </c>
      <c r="H175" s="46">
        <v>80</v>
      </c>
      <c r="I175" s="47">
        <v>87</v>
      </c>
      <c r="J175" s="46">
        <v>105</v>
      </c>
      <c r="K175" s="47">
        <v>120</v>
      </c>
      <c r="L175" s="46">
        <v>106</v>
      </c>
      <c r="M175" s="48">
        <v>116</v>
      </c>
      <c r="N175" s="21"/>
    </row>
    <row r="176" spans="1:14" ht="25.5" customHeight="1" hidden="1">
      <c r="A176" s="42" t="s">
        <v>57</v>
      </c>
      <c r="B176" s="46">
        <v>88.93660584051098</v>
      </c>
      <c r="C176" s="47">
        <v>109.58101414054524</v>
      </c>
      <c r="D176" s="46">
        <v>85.30871027909703</v>
      </c>
      <c r="E176" s="47">
        <v>108.09547468182828</v>
      </c>
      <c r="F176" s="46">
        <v>78</v>
      </c>
      <c r="G176" s="47">
        <v>71</v>
      </c>
      <c r="H176" s="46">
        <v>78</v>
      </c>
      <c r="I176" s="47">
        <v>86</v>
      </c>
      <c r="J176" s="46">
        <v>107</v>
      </c>
      <c r="K176" s="47">
        <v>121</v>
      </c>
      <c r="L176" s="46">
        <v>108</v>
      </c>
      <c r="M176" s="48">
        <v>117</v>
      </c>
      <c r="N176" s="21"/>
    </row>
    <row r="177" spans="1:14" ht="25.5" customHeight="1" hidden="1" thickBot="1">
      <c r="A177" s="42" t="s">
        <v>58</v>
      </c>
      <c r="B177" s="46">
        <v>88.63770414144498</v>
      </c>
      <c r="C177" s="46">
        <v>108.85207898810742</v>
      </c>
      <c r="D177" s="46">
        <v>85.30796262491378</v>
      </c>
      <c r="E177" s="46">
        <v>107.33973034404505</v>
      </c>
      <c r="F177" s="46">
        <v>79.05163456962255</v>
      </c>
      <c r="G177" s="46">
        <v>72.04807554880455</v>
      </c>
      <c r="H177" s="46">
        <v>79.04048873516692</v>
      </c>
      <c r="I177" s="46">
        <v>86.48306101946487</v>
      </c>
      <c r="J177" s="46">
        <v>106.06512579814478</v>
      </c>
      <c r="K177" s="46">
        <v>120.54249252085327</v>
      </c>
      <c r="L177" s="46">
        <v>107.02819196499496</v>
      </c>
      <c r="M177" s="48">
        <v>116.53938950248796</v>
      </c>
      <c r="N177" s="21"/>
    </row>
    <row r="178" spans="1:13" ht="25.5" customHeight="1" hidden="1">
      <c r="A178" s="52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4"/>
    </row>
    <row r="179" spans="1:13" ht="25.5" customHeight="1" hidden="1">
      <c r="A179" s="22" t="s">
        <v>59</v>
      </c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3"/>
    </row>
    <row r="180" spans="1:13" ht="13.5" hidden="1">
      <c r="A180" s="22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3"/>
    </row>
    <row r="181" spans="1:13" ht="13.5" hidden="1">
      <c r="A181" s="22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3"/>
    </row>
    <row r="182" spans="1:13" ht="13.5" hidden="1">
      <c r="A182" s="22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3"/>
    </row>
    <row r="183" spans="1:13" ht="13.5" hidden="1">
      <c r="A183" s="22"/>
      <c r="B183" s="20" t="s">
        <v>72</v>
      </c>
      <c r="C183" s="20" t="s">
        <v>72</v>
      </c>
      <c r="D183" s="20" t="s">
        <v>77</v>
      </c>
      <c r="E183" s="20" t="s">
        <v>77</v>
      </c>
      <c r="F183" s="20" t="s">
        <v>137</v>
      </c>
      <c r="G183" s="20" t="s">
        <v>137</v>
      </c>
      <c r="H183" s="20" t="s">
        <v>138</v>
      </c>
      <c r="I183" s="20" t="s">
        <v>138</v>
      </c>
      <c r="J183" s="20" t="s">
        <v>139</v>
      </c>
      <c r="K183" s="20" t="s">
        <v>139</v>
      </c>
      <c r="L183" s="20" t="s">
        <v>84</v>
      </c>
      <c r="M183" s="23" t="s">
        <v>84</v>
      </c>
    </row>
    <row r="184" spans="1:13" ht="13.5" hidden="1">
      <c r="A184" s="22" t="s">
        <v>152</v>
      </c>
      <c r="B184" s="16">
        <v>7484</v>
      </c>
      <c r="C184" s="16">
        <v>116228</v>
      </c>
      <c r="D184" s="16">
        <v>7027</v>
      </c>
      <c r="E184" s="16">
        <v>108515</v>
      </c>
      <c r="F184" s="16">
        <v>4698</v>
      </c>
      <c r="G184" s="16">
        <v>20497</v>
      </c>
      <c r="H184" s="16">
        <v>1362</v>
      </c>
      <c r="I184" s="16">
        <v>39644</v>
      </c>
      <c r="J184" s="16">
        <v>966</v>
      </c>
      <c r="K184" s="16">
        <v>48373</v>
      </c>
      <c r="L184" s="16">
        <v>458</v>
      </c>
      <c r="M184" s="24">
        <v>7713</v>
      </c>
    </row>
    <row r="185" spans="1:13" ht="13.5" hidden="1">
      <c r="A185" s="22" t="s">
        <v>153</v>
      </c>
      <c r="B185" s="16">
        <v>8340</v>
      </c>
      <c r="C185" s="16">
        <v>127666</v>
      </c>
      <c r="D185" s="16">
        <v>7853</v>
      </c>
      <c r="E185" s="16">
        <v>119433</v>
      </c>
      <c r="F185" s="16">
        <v>5265</v>
      </c>
      <c r="G185" s="16">
        <v>23052</v>
      </c>
      <c r="H185" s="16">
        <v>1482</v>
      </c>
      <c r="I185" s="16">
        <v>41330</v>
      </c>
      <c r="J185" s="16">
        <v>1107</v>
      </c>
      <c r="K185" s="16">
        <v>55050</v>
      </c>
      <c r="L185" s="16">
        <v>485</v>
      </c>
      <c r="M185" s="24">
        <v>8233</v>
      </c>
    </row>
    <row r="186" spans="1:13" ht="13.5" hidden="1">
      <c r="A186" s="22" t="s">
        <v>154</v>
      </c>
      <c r="B186" s="16">
        <v>8194</v>
      </c>
      <c r="C186" s="16">
        <v>124465</v>
      </c>
      <c r="D186" s="16">
        <v>7724</v>
      </c>
      <c r="E186" s="16">
        <v>116445</v>
      </c>
      <c r="F186" s="16">
        <v>5175</v>
      </c>
      <c r="G186" s="16">
        <v>22628</v>
      </c>
      <c r="H186" s="16">
        <v>1492</v>
      </c>
      <c r="I186" s="16">
        <v>41056</v>
      </c>
      <c r="J186" s="16">
        <v>1056</v>
      </c>
      <c r="K186" s="16">
        <v>52762</v>
      </c>
      <c r="L186" s="16">
        <v>470</v>
      </c>
      <c r="M186" s="24">
        <v>8019</v>
      </c>
    </row>
    <row r="187" spans="1:13" ht="13.5" hidden="1">
      <c r="A187" s="25" t="s">
        <v>155</v>
      </c>
      <c r="B187" s="19">
        <v>8253</v>
      </c>
      <c r="C187" s="19">
        <v>132184</v>
      </c>
      <c r="D187" s="19">
        <v>7786</v>
      </c>
      <c r="E187" s="19">
        <v>123827</v>
      </c>
      <c r="F187" s="19">
        <v>5050</v>
      </c>
      <c r="G187" s="19">
        <v>21897</v>
      </c>
      <c r="H187" s="19">
        <v>1583</v>
      </c>
      <c r="I187" s="19">
        <v>44495</v>
      </c>
      <c r="J187" s="19">
        <v>1153</v>
      </c>
      <c r="K187" s="19">
        <v>57435</v>
      </c>
      <c r="L187" s="19">
        <v>468</v>
      </c>
      <c r="M187" s="26">
        <v>8356</v>
      </c>
    </row>
    <row r="188" spans="1:13" ht="13.5">
      <c r="A188" s="84" t="s">
        <v>156</v>
      </c>
      <c r="B188" s="85">
        <v>8002</v>
      </c>
      <c r="C188" s="85">
        <v>126415</v>
      </c>
      <c r="D188" s="85">
        <v>7555</v>
      </c>
      <c r="E188" s="85">
        <v>118417</v>
      </c>
      <c r="F188" s="85">
        <v>4917</v>
      </c>
      <c r="G188" s="85">
        <v>21264</v>
      </c>
      <c r="H188" s="85">
        <v>1548</v>
      </c>
      <c r="I188" s="85">
        <v>43434</v>
      </c>
      <c r="J188" s="85">
        <v>1091</v>
      </c>
      <c r="K188" s="85">
        <v>53719</v>
      </c>
      <c r="L188" s="85">
        <v>445</v>
      </c>
      <c r="M188" s="86">
        <v>7997</v>
      </c>
    </row>
    <row r="189" spans="1:13" ht="13.5">
      <c r="A189" s="22" t="s">
        <v>157</v>
      </c>
      <c r="B189" s="16">
        <v>9328</v>
      </c>
      <c r="C189" s="16">
        <v>145146</v>
      </c>
      <c r="D189" s="16">
        <v>8825</v>
      </c>
      <c r="E189" s="16">
        <v>136530</v>
      </c>
      <c r="F189" s="16">
        <v>5619</v>
      </c>
      <c r="G189" s="16">
        <v>26038</v>
      </c>
      <c r="H189" s="16">
        <v>1929</v>
      </c>
      <c r="I189" s="16">
        <v>51223</v>
      </c>
      <c r="J189" s="16">
        <v>1277</v>
      </c>
      <c r="K189" s="16">
        <v>59269</v>
      </c>
      <c r="L189" s="16">
        <v>503</v>
      </c>
      <c r="M189" s="24">
        <v>8615</v>
      </c>
    </row>
    <row r="190" spans="1:13" ht="13.5">
      <c r="A190" s="22" t="s">
        <v>158</v>
      </c>
      <c r="B190" s="16">
        <v>9601</v>
      </c>
      <c r="C190" s="16">
        <v>152124</v>
      </c>
      <c r="D190" s="16">
        <v>9054</v>
      </c>
      <c r="E190" s="16">
        <v>142731</v>
      </c>
      <c r="F190" s="16">
        <v>5691</v>
      </c>
      <c r="G190" s="16">
        <v>26398</v>
      </c>
      <c r="H190" s="16">
        <v>1959</v>
      </c>
      <c r="I190" s="16">
        <v>50889</v>
      </c>
      <c r="J190" s="16">
        <v>1403</v>
      </c>
      <c r="K190" s="16">
        <v>65444</v>
      </c>
      <c r="L190" s="16">
        <v>547</v>
      </c>
      <c r="M190" s="24">
        <v>9393</v>
      </c>
    </row>
    <row r="191" spans="1:13" ht="13.5">
      <c r="A191" s="25" t="s">
        <v>159</v>
      </c>
      <c r="B191" s="19">
        <v>9725</v>
      </c>
      <c r="C191" s="19">
        <v>159029</v>
      </c>
      <c r="D191" s="19">
        <v>9162</v>
      </c>
      <c r="E191" s="19">
        <v>148627</v>
      </c>
      <c r="F191" s="19">
        <v>5736</v>
      </c>
      <c r="G191" s="19">
        <v>26502</v>
      </c>
      <c r="H191" s="19">
        <v>1934</v>
      </c>
      <c r="I191" s="19">
        <v>52052</v>
      </c>
      <c r="J191" s="19">
        <v>1491</v>
      </c>
      <c r="K191" s="19">
        <v>70074</v>
      </c>
      <c r="L191" s="19">
        <v>563</v>
      </c>
      <c r="M191" s="26">
        <v>10400</v>
      </c>
    </row>
    <row r="192" spans="1:13" ht="13.5">
      <c r="A192" s="22" t="s">
        <v>160</v>
      </c>
      <c r="B192" s="16">
        <v>9094</v>
      </c>
      <c r="C192" s="16">
        <v>164814</v>
      </c>
      <c r="D192" s="16">
        <v>8578</v>
      </c>
      <c r="E192" s="16">
        <v>154286</v>
      </c>
      <c r="F192" s="16">
        <v>5356</v>
      </c>
      <c r="G192" s="16">
        <v>24774</v>
      </c>
      <c r="H192" s="16">
        <v>1851</v>
      </c>
      <c r="I192" s="16">
        <v>49773</v>
      </c>
      <c r="J192" s="16">
        <v>1370</v>
      </c>
      <c r="K192" s="16">
        <v>79739</v>
      </c>
      <c r="L192" s="16">
        <v>517</v>
      </c>
      <c r="M192" s="24">
        <v>10528</v>
      </c>
    </row>
    <row r="193" spans="1:13" ht="13.5">
      <c r="A193" s="22" t="s">
        <v>161</v>
      </c>
      <c r="B193" s="16">
        <v>8696</v>
      </c>
      <c r="C193" s="16">
        <v>169762</v>
      </c>
      <c r="D193" s="16">
        <v>8153</v>
      </c>
      <c r="E193" s="16">
        <v>158517</v>
      </c>
      <c r="F193" s="16">
        <v>4779</v>
      </c>
      <c r="G193" s="16">
        <v>22606</v>
      </c>
      <c r="H193" s="16">
        <v>1973</v>
      </c>
      <c r="I193" s="16">
        <v>51658</v>
      </c>
      <c r="J193" s="16">
        <v>1402</v>
      </c>
      <c r="K193" s="16">
        <v>84253</v>
      </c>
      <c r="L193" s="16">
        <v>543</v>
      </c>
      <c r="M193" s="24">
        <v>11244</v>
      </c>
    </row>
    <row r="194" spans="1:13" ht="13.5">
      <c r="A194" s="22" t="s">
        <v>162</v>
      </c>
      <c r="B194" s="16">
        <v>8379</v>
      </c>
      <c r="C194" s="16">
        <v>167261</v>
      </c>
      <c r="D194" s="16">
        <v>7812</v>
      </c>
      <c r="E194" s="16">
        <v>155848</v>
      </c>
      <c r="F194" s="16">
        <v>4519</v>
      </c>
      <c r="G194" s="16">
        <v>21548</v>
      </c>
      <c r="H194" s="16">
        <v>2016</v>
      </c>
      <c r="I194" s="16">
        <v>52764</v>
      </c>
      <c r="J194" s="16">
        <v>1277</v>
      </c>
      <c r="K194" s="16">
        <v>81538</v>
      </c>
      <c r="L194" s="16">
        <v>566</v>
      </c>
      <c r="M194" s="24">
        <v>11412</v>
      </c>
    </row>
    <row r="195" spans="1:13" ht="13.5">
      <c r="A195" s="25" t="s">
        <v>163</v>
      </c>
      <c r="B195" s="19">
        <v>7957</v>
      </c>
      <c r="C195" s="19">
        <v>161882</v>
      </c>
      <c r="D195" s="19">
        <v>7447</v>
      </c>
      <c r="E195" s="19">
        <v>150768</v>
      </c>
      <c r="F195" s="19">
        <v>4263</v>
      </c>
      <c r="G195" s="19">
        <v>20524</v>
      </c>
      <c r="H195" s="19">
        <v>1967</v>
      </c>
      <c r="I195" s="19">
        <v>51523</v>
      </c>
      <c r="J195" s="19">
        <v>1217</v>
      </c>
      <c r="K195" s="19">
        <v>78722</v>
      </c>
      <c r="L195" s="19">
        <v>510</v>
      </c>
      <c r="M195" s="26">
        <v>11112</v>
      </c>
    </row>
    <row r="196" spans="1:13" ht="13.5">
      <c r="A196" s="22" t="s">
        <v>164</v>
      </c>
      <c r="B196" s="16">
        <v>6851</v>
      </c>
      <c r="C196" s="16">
        <v>137613</v>
      </c>
      <c r="D196" s="16">
        <v>6415</v>
      </c>
      <c r="E196" s="16">
        <v>127374</v>
      </c>
      <c r="F196" s="16">
        <v>3654</v>
      </c>
      <c r="G196" s="16">
        <v>17674</v>
      </c>
      <c r="H196" s="16">
        <v>1729</v>
      </c>
      <c r="I196" s="16">
        <v>45207</v>
      </c>
      <c r="J196" s="16">
        <v>1034</v>
      </c>
      <c r="K196" s="16">
        <v>64492</v>
      </c>
      <c r="L196" s="16">
        <v>435</v>
      </c>
      <c r="M196" s="24">
        <v>10240</v>
      </c>
    </row>
    <row r="197" spans="1:13" ht="13.5">
      <c r="A197" s="22" t="s">
        <v>165</v>
      </c>
      <c r="B197" s="16">
        <v>7164</v>
      </c>
      <c r="C197" s="16">
        <v>147079</v>
      </c>
      <c r="D197" s="16">
        <v>6674</v>
      </c>
      <c r="E197" s="16">
        <v>136956</v>
      </c>
      <c r="F197" s="16">
        <v>3777</v>
      </c>
      <c r="G197" s="16">
        <v>18078</v>
      </c>
      <c r="H197" s="16">
        <v>1816</v>
      </c>
      <c r="I197" s="16">
        <v>47146</v>
      </c>
      <c r="J197" s="16">
        <v>1081</v>
      </c>
      <c r="K197" s="16">
        <v>71732</v>
      </c>
      <c r="L197" s="16">
        <v>490</v>
      </c>
      <c r="M197" s="24">
        <v>10123</v>
      </c>
    </row>
    <row r="198" spans="1:13" ht="13.5">
      <c r="A198" s="22" t="s">
        <v>166</v>
      </c>
      <c r="B198" s="16">
        <v>7346</v>
      </c>
      <c r="C198" s="16">
        <v>149990</v>
      </c>
      <c r="D198" s="16">
        <v>6825</v>
      </c>
      <c r="E198" s="16">
        <v>139037</v>
      </c>
      <c r="F198" s="16">
        <v>3720</v>
      </c>
      <c r="G198" s="16">
        <v>17806</v>
      </c>
      <c r="H198" s="16">
        <v>1909</v>
      </c>
      <c r="I198" s="16">
        <v>48725</v>
      </c>
      <c r="J198" s="16">
        <v>1195</v>
      </c>
      <c r="K198" s="16">
        <v>72506</v>
      </c>
      <c r="L198" s="16">
        <v>523</v>
      </c>
      <c r="M198" s="24">
        <v>10953</v>
      </c>
    </row>
    <row r="199" spans="1:13" ht="13.5">
      <c r="A199" s="25" t="s">
        <v>167</v>
      </c>
      <c r="B199" s="19">
        <v>6745</v>
      </c>
      <c r="C199" s="19">
        <v>147746</v>
      </c>
      <c r="D199" s="19">
        <v>6267</v>
      </c>
      <c r="E199" s="19">
        <v>137603</v>
      </c>
      <c r="F199" s="19">
        <v>3387</v>
      </c>
      <c r="G199" s="19">
        <v>16256</v>
      </c>
      <c r="H199" s="19">
        <v>1827</v>
      </c>
      <c r="I199" s="19">
        <v>46206</v>
      </c>
      <c r="J199" s="19">
        <v>1054</v>
      </c>
      <c r="K199" s="19">
        <v>75141</v>
      </c>
      <c r="L199" s="19">
        <v>479</v>
      </c>
      <c r="M199" s="26">
        <v>10143</v>
      </c>
    </row>
    <row r="200" spans="1:13" ht="13.5">
      <c r="A200" s="22" t="s">
        <v>168</v>
      </c>
      <c r="B200" s="16">
        <v>6281</v>
      </c>
      <c r="C200" s="16">
        <v>133911</v>
      </c>
      <c r="D200" s="16">
        <v>5797</v>
      </c>
      <c r="E200" s="16">
        <v>123975</v>
      </c>
      <c r="F200" s="16">
        <v>3202</v>
      </c>
      <c r="G200" s="16">
        <v>14882</v>
      </c>
      <c r="H200" s="16">
        <v>1681</v>
      </c>
      <c r="I200" s="16">
        <v>43283</v>
      </c>
      <c r="J200" s="16">
        <v>916</v>
      </c>
      <c r="K200" s="16">
        <v>65810</v>
      </c>
      <c r="L200" s="16">
        <v>484</v>
      </c>
      <c r="M200" s="24">
        <v>9936</v>
      </c>
    </row>
    <row r="201" spans="1:13" ht="13.5">
      <c r="A201" s="22" t="s">
        <v>169</v>
      </c>
      <c r="B201" s="16">
        <v>6842</v>
      </c>
      <c r="C201" s="16">
        <v>141876</v>
      </c>
      <c r="D201" s="16">
        <v>6295</v>
      </c>
      <c r="E201" s="16">
        <v>130859</v>
      </c>
      <c r="F201" s="16">
        <v>3609</v>
      </c>
      <c r="G201" s="16">
        <v>16426</v>
      </c>
      <c r="H201" s="16">
        <v>1785</v>
      </c>
      <c r="I201" s="16">
        <v>46005</v>
      </c>
      <c r="J201" s="16">
        <v>902</v>
      </c>
      <c r="K201" s="16">
        <v>68429</v>
      </c>
      <c r="L201" s="16">
        <v>546</v>
      </c>
      <c r="M201" s="24">
        <v>11016</v>
      </c>
    </row>
    <row r="202" spans="1:13" ht="13.5">
      <c r="A202" s="22" t="s">
        <v>170</v>
      </c>
      <c r="B202" s="16">
        <v>6998</v>
      </c>
      <c r="C202" s="16">
        <v>143658</v>
      </c>
      <c r="D202" s="16">
        <v>6390</v>
      </c>
      <c r="E202" s="16">
        <v>131719</v>
      </c>
      <c r="F202" s="16">
        <v>3600</v>
      </c>
      <c r="G202" s="16">
        <v>16449</v>
      </c>
      <c r="H202" s="16">
        <v>1859</v>
      </c>
      <c r="I202" s="16">
        <v>48252</v>
      </c>
      <c r="J202" s="16">
        <v>932</v>
      </c>
      <c r="K202" s="16">
        <v>67017</v>
      </c>
      <c r="L202" s="16">
        <v>607</v>
      </c>
      <c r="M202" s="24">
        <v>11940</v>
      </c>
    </row>
    <row r="203" spans="1:13" ht="13.5">
      <c r="A203" s="25" t="s">
        <v>171</v>
      </c>
      <c r="B203" s="19">
        <v>6366</v>
      </c>
      <c r="C203" s="19">
        <v>132442</v>
      </c>
      <c r="D203" s="19">
        <v>5819</v>
      </c>
      <c r="E203" s="19">
        <v>121224</v>
      </c>
      <c r="F203" s="19">
        <v>3333</v>
      </c>
      <c r="G203" s="19">
        <v>14838</v>
      </c>
      <c r="H203" s="19">
        <v>1580</v>
      </c>
      <c r="I203" s="19">
        <v>41195</v>
      </c>
      <c r="J203" s="19">
        <v>906</v>
      </c>
      <c r="K203" s="19">
        <v>65191</v>
      </c>
      <c r="L203" s="19">
        <v>547</v>
      </c>
      <c r="M203" s="26">
        <v>11217</v>
      </c>
    </row>
    <row r="204" spans="1:13" ht="13.5">
      <c r="A204" s="22" t="s">
        <v>172</v>
      </c>
      <c r="B204" s="16">
        <v>5973</v>
      </c>
      <c r="C204" s="16">
        <v>127579</v>
      </c>
      <c r="D204" s="16">
        <v>5430</v>
      </c>
      <c r="E204" s="16">
        <v>115975</v>
      </c>
      <c r="F204" s="16">
        <v>2990</v>
      </c>
      <c r="G204" s="16">
        <v>13826</v>
      </c>
      <c r="H204" s="16">
        <v>1562</v>
      </c>
      <c r="I204" s="16">
        <v>42644</v>
      </c>
      <c r="J204" s="16">
        <v>876</v>
      </c>
      <c r="K204" s="16">
        <v>59505</v>
      </c>
      <c r="L204" s="16">
        <v>545</v>
      </c>
      <c r="M204" s="24">
        <v>11605</v>
      </c>
    </row>
    <row r="205" spans="1:13" ht="13.5">
      <c r="A205" s="22" t="s">
        <v>173</v>
      </c>
      <c r="B205" s="16">
        <v>6668</v>
      </c>
      <c r="C205" s="16">
        <v>132003</v>
      </c>
      <c r="D205" s="16">
        <v>6057</v>
      </c>
      <c r="E205" s="16">
        <v>118235</v>
      </c>
      <c r="F205" s="16">
        <v>3468</v>
      </c>
      <c r="G205" s="16">
        <v>15095</v>
      </c>
      <c r="H205" s="16">
        <v>1585</v>
      </c>
      <c r="I205" s="16">
        <v>39287</v>
      </c>
      <c r="J205" s="16">
        <v>1004</v>
      </c>
      <c r="K205" s="16">
        <v>63853</v>
      </c>
      <c r="L205" s="16">
        <v>611</v>
      </c>
      <c r="M205" s="24">
        <v>13768</v>
      </c>
    </row>
    <row r="206" spans="1:13" ht="13.5">
      <c r="A206" s="22" t="s">
        <v>174</v>
      </c>
      <c r="B206" s="16">
        <v>6930</v>
      </c>
      <c r="C206" s="16">
        <v>136884</v>
      </c>
      <c r="D206" s="16">
        <v>6330</v>
      </c>
      <c r="E206" s="16">
        <v>123014</v>
      </c>
      <c r="F206" s="16">
        <v>3625</v>
      </c>
      <c r="G206" s="16">
        <v>15579</v>
      </c>
      <c r="H206" s="16">
        <v>1661</v>
      </c>
      <c r="I206" s="16">
        <v>40376</v>
      </c>
      <c r="J206" s="16">
        <v>1045</v>
      </c>
      <c r="K206" s="16">
        <v>67059</v>
      </c>
      <c r="L206" s="16">
        <v>599</v>
      </c>
      <c r="M206" s="24">
        <v>13870</v>
      </c>
    </row>
    <row r="207" spans="1:13" ht="13.5">
      <c r="A207" s="25" t="s">
        <v>175</v>
      </c>
      <c r="B207" s="19">
        <v>6965</v>
      </c>
      <c r="C207" s="19">
        <v>147379</v>
      </c>
      <c r="D207" s="19">
        <v>6356</v>
      </c>
      <c r="E207" s="19">
        <v>133140</v>
      </c>
      <c r="F207" s="19">
        <v>3467</v>
      </c>
      <c r="G207" s="19">
        <v>15433</v>
      </c>
      <c r="H207" s="19">
        <v>1637</v>
      </c>
      <c r="I207" s="19">
        <v>38772</v>
      </c>
      <c r="J207" s="19">
        <v>1253</v>
      </c>
      <c r="K207" s="19">
        <v>78934</v>
      </c>
      <c r="L207" s="19">
        <v>608</v>
      </c>
      <c r="M207" s="26">
        <v>14239</v>
      </c>
    </row>
    <row r="208" spans="1:13" ht="13.5">
      <c r="A208" s="22" t="s">
        <v>176</v>
      </c>
      <c r="B208" s="16">
        <v>7502</v>
      </c>
      <c r="C208" s="16">
        <v>149543</v>
      </c>
      <c r="D208" s="16">
        <v>6516</v>
      </c>
      <c r="E208" s="16">
        <v>127496</v>
      </c>
      <c r="F208" s="16">
        <v>3615</v>
      </c>
      <c r="G208" s="16">
        <v>16655</v>
      </c>
      <c r="H208" s="16">
        <v>1703</v>
      </c>
      <c r="I208" s="16">
        <v>39684</v>
      </c>
      <c r="J208" s="16">
        <v>1200</v>
      </c>
      <c r="K208" s="16">
        <v>71156</v>
      </c>
      <c r="L208" s="16">
        <v>987</v>
      </c>
      <c r="M208" s="24">
        <v>22048</v>
      </c>
    </row>
    <row r="209" spans="1:13" ht="13.5">
      <c r="A209" s="22" t="s">
        <v>177</v>
      </c>
      <c r="B209" s="16">
        <v>7977</v>
      </c>
      <c r="C209" s="16">
        <v>164709</v>
      </c>
      <c r="D209" s="16">
        <v>6936</v>
      </c>
      <c r="E209" s="16">
        <v>139246</v>
      </c>
      <c r="F209" s="16">
        <v>3949</v>
      </c>
      <c r="G209" s="16">
        <v>16811</v>
      </c>
      <c r="H209" s="16">
        <v>1732</v>
      </c>
      <c r="I209" s="16">
        <v>42154</v>
      </c>
      <c r="J209" s="16">
        <v>1255</v>
      </c>
      <c r="K209" s="16">
        <v>80281</v>
      </c>
      <c r="L209" s="16">
        <v>1041</v>
      </c>
      <c r="M209" s="24">
        <v>25463</v>
      </c>
    </row>
    <row r="210" spans="1:13" ht="13.5">
      <c r="A210" s="22" t="s">
        <v>178</v>
      </c>
      <c r="B210" s="16">
        <v>7720</v>
      </c>
      <c r="C210" s="16">
        <v>167766</v>
      </c>
      <c r="D210" s="16">
        <v>6658</v>
      </c>
      <c r="E210" s="16">
        <v>141251</v>
      </c>
      <c r="F210" s="16">
        <v>3647</v>
      </c>
      <c r="G210" s="16">
        <v>15656</v>
      </c>
      <c r="H210" s="16">
        <v>1689</v>
      </c>
      <c r="I210" s="16">
        <v>42232</v>
      </c>
      <c r="J210" s="16">
        <v>1322</v>
      </c>
      <c r="K210" s="16">
        <v>83362</v>
      </c>
      <c r="L210" s="16">
        <v>1062</v>
      </c>
      <c r="M210" s="24">
        <v>26516</v>
      </c>
    </row>
    <row r="211" spans="1:13" ht="13.5">
      <c r="A211" s="25" t="s">
        <v>179</v>
      </c>
      <c r="B211" s="19">
        <v>7627</v>
      </c>
      <c r="C211" s="19">
        <v>185510</v>
      </c>
      <c r="D211" s="19">
        <v>6553</v>
      </c>
      <c r="E211" s="19">
        <v>156615</v>
      </c>
      <c r="F211" s="19">
        <v>3427</v>
      </c>
      <c r="G211" s="19">
        <v>14498</v>
      </c>
      <c r="H211" s="19">
        <v>1709</v>
      </c>
      <c r="I211" s="19">
        <v>47409</v>
      </c>
      <c r="J211" s="19">
        <v>1416</v>
      </c>
      <c r="K211" s="19">
        <v>94708</v>
      </c>
      <c r="L211" s="19">
        <v>1073</v>
      </c>
      <c r="M211" s="26">
        <v>28896</v>
      </c>
    </row>
    <row r="212" spans="1:13" ht="13.5">
      <c r="A212" s="22" t="s">
        <v>180</v>
      </c>
      <c r="B212" s="16">
        <v>7099</v>
      </c>
      <c r="C212" s="16">
        <v>163022</v>
      </c>
      <c r="D212" s="16">
        <v>6053</v>
      </c>
      <c r="E212" s="16">
        <v>136357</v>
      </c>
      <c r="F212" s="16">
        <v>3188</v>
      </c>
      <c r="G212" s="16">
        <v>12590</v>
      </c>
      <c r="H212" s="16">
        <v>1600</v>
      </c>
      <c r="I212" s="16">
        <v>39323</v>
      </c>
      <c r="J212" s="16">
        <v>1265</v>
      </c>
      <c r="K212" s="16">
        <v>84442</v>
      </c>
      <c r="L212" s="16">
        <v>1046</v>
      </c>
      <c r="M212" s="24">
        <v>26666</v>
      </c>
    </row>
    <row r="213" spans="1:13" ht="13.5">
      <c r="A213" s="22" t="s">
        <v>181</v>
      </c>
      <c r="B213" s="16">
        <v>7475</v>
      </c>
      <c r="C213" s="16">
        <v>176654</v>
      </c>
      <c r="D213" s="16">
        <v>6380</v>
      </c>
      <c r="E213" s="16">
        <v>148431</v>
      </c>
      <c r="F213" s="16">
        <v>3488</v>
      </c>
      <c r="G213" s="16">
        <v>15756</v>
      </c>
      <c r="H213" s="16">
        <v>1526</v>
      </c>
      <c r="I213" s="16">
        <v>36907</v>
      </c>
      <c r="J213" s="16">
        <v>1368</v>
      </c>
      <c r="K213" s="16">
        <v>95768</v>
      </c>
      <c r="L213" s="16">
        <v>1095</v>
      </c>
      <c r="M213" s="24">
        <v>28223</v>
      </c>
    </row>
    <row r="214" spans="1:13" ht="13.5">
      <c r="A214" s="22" t="s">
        <v>182</v>
      </c>
      <c r="B214" s="16">
        <v>7923</v>
      </c>
      <c r="C214" s="16">
        <v>184515</v>
      </c>
      <c r="D214" s="16">
        <v>6807</v>
      </c>
      <c r="E214" s="16">
        <v>155485</v>
      </c>
      <c r="F214" s="16">
        <v>3752</v>
      </c>
      <c r="G214" s="16">
        <v>16790</v>
      </c>
      <c r="H214" s="16">
        <v>1616</v>
      </c>
      <c r="I214" s="16">
        <v>39471</v>
      </c>
      <c r="J214" s="16">
        <v>1438</v>
      </c>
      <c r="K214" s="16">
        <v>99224</v>
      </c>
      <c r="L214" s="16">
        <v>1117</v>
      </c>
      <c r="M214" s="24">
        <v>29030</v>
      </c>
    </row>
    <row r="215" spans="1:13" ht="13.5">
      <c r="A215" s="25" t="s">
        <v>183</v>
      </c>
      <c r="B215" s="19">
        <v>8167</v>
      </c>
      <c r="C215" s="19">
        <v>198480</v>
      </c>
      <c r="D215" s="19">
        <v>6949</v>
      </c>
      <c r="E215" s="19">
        <v>166791</v>
      </c>
      <c r="F215" s="19">
        <v>3695</v>
      </c>
      <c r="G215" s="19">
        <v>16590</v>
      </c>
      <c r="H215" s="19">
        <v>1756</v>
      </c>
      <c r="I215" s="19">
        <v>42329</v>
      </c>
      <c r="J215" s="19">
        <v>1499</v>
      </c>
      <c r="K215" s="19">
        <v>107870</v>
      </c>
      <c r="L215" s="19">
        <v>1219</v>
      </c>
      <c r="M215" s="26">
        <v>31689</v>
      </c>
    </row>
    <row r="216" spans="1:13" ht="13.5">
      <c r="A216" s="22" t="s">
        <v>184</v>
      </c>
      <c r="B216" s="16">
        <v>9109</v>
      </c>
      <c r="C216" s="16">
        <v>207002</v>
      </c>
      <c r="D216" s="16">
        <v>7707</v>
      </c>
      <c r="E216" s="16">
        <v>171736</v>
      </c>
      <c r="F216" s="16">
        <v>4155</v>
      </c>
      <c r="G216" s="16">
        <v>18590</v>
      </c>
      <c r="H216" s="16">
        <v>2048</v>
      </c>
      <c r="I216" s="16">
        <v>46254</v>
      </c>
      <c r="J216" s="16">
        <v>1505</v>
      </c>
      <c r="K216" s="16">
        <v>106891</v>
      </c>
      <c r="L216" s="16">
        <v>1401</v>
      </c>
      <c r="M216" s="24">
        <v>35267</v>
      </c>
    </row>
    <row r="217" spans="1:13" ht="13.5">
      <c r="A217" s="22" t="s">
        <v>185</v>
      </c>
      <c r="B217" s="16">
        <v>9692</v>
      </c>
      <c r="C217" s="16">
        <v>218162</v>
      </c>
      <c r="D217" s="16">
        <v>8074</v>
      </c>
      <c r="E217" s="16">
        <v>181624</v>
      </c>
      <c r="F217" s="16">
        <v>4435</v>
      </c>
      <c r="G217" s="16">
        <v>18997</v>
      </c>
      <c r="H217" s="16">
        <v>2102</v>
      </c>
      <c r="I217" s="16">
        <v>46513</v>
      </c>
      <c r="J217" s="16">
        <v>1537</v>
      </c>
      <c r="K217" s="16">
        <v>116115</v>
      </c>
      <c r="L217" s="16">
        <v>1618</v>
      </c>
      <c r="M217" s="24">
        <v>36537</v>
      </c>
    </row>
    <row r="218" spans="1:13" ht="13.5">
      <c r="A218" s="22" t="s">
        <v>186</v>
      </c>
      <c r="B218" s="16">
        <v>9826</v>
      </c>
      <c r="C218" s="16">
        <v>224577</v>
      </c>
      <c r="D218" s="16">
        <v>8246</v>
      </c>
      <c r="E218" s="16">
        <v>189036</v>
      </c>
      <c r="F218" s="16">
        <v>4435</v>
      </c>
      <c r="G218" s="16">
        <v>18583</v>
      </c>
      <c r="H218" s="16">
        <v>2208</v>
      </c>
      <c r="I218" s="16">
        <v>49873</v>
      </c>
      <c r="J218" s="16">
        <v>1602</v>
      </c>
      <c r="K218" s="16">
        <v>120581</v>
      </c>
      <c r="L218" s="16">
        <v>1580</v>
      </c>
      <c r="M218" s="24">
        <v>35541</v>
      </c>
    </row>
    <row r="219" spans="1:13" ht="13.5">
      <c r="A219" s="25" t="s">
        <v>187</v>
      </c>
      <c r="B219" s="19">
        <v>9720</v>
      </c>
      <c r="C219" s="19">
        <v>227766</v>
      </c>
      <c r="D219" s="19">
        <v>8036</v>
      </c>
      <c r="E219" s="19">
        <v>191587</v>
      </c>
      <c r="F219" s="19">
        <v>4236</v>
      </c>
      <c r="G219" s="19">
        <v>17421</v>
      </c>
      <c r="H219" s="19">
        <v>2130</v>
      </c>
      <c r="I219" s="19">
        <v>51795</v>
      </c>
      <c r="J219" s="19">
        <v>1671</v>
      </c>
      <c r="K219" s="19">
        <v>122370</v>
      </c>
      <c r="L219" s="19">
        <v>1683</v>
      </c>
      <c r="M219" s="26">
        <v>36179</v>
      </c>
    </row>
    <row r="220" spans="1:13" ht="13.5">
      <c r="A220" s="22" t="s">
        <v>188</v>
      </c>
      <c r="B220" s="16">
        <v>8973</v>
      </c>
      <c r="C220" s="16">
        <v>213539</v>
      </c>
      <c r="D220" s="16">
        <v>7432</v>
      </c>
      <c r="E220" s="16">
        <v>178806</v>
      </c>
      <c r="F220" s="16">
        <v>3895</v>
      </c>
      <c r="G220" s="16">
        <v>16404</v>
      </c>
      <c r="H220" s="16">
        <v>2060</v>
      </c>
      <c r="I220" s="16">
        <v>47154</v>
      </c>
      <c r="J220" s="16">
        <v>1477</v>
      </c>
      <c r="K220" s="16">
        <v>115248</v>
      </c>
      <c r="L220" s="16">
        <v>1541</v>
      </c>
      <c r="M220" s="24">
        <v>34732</v>
      </c>
    </row>
    <row r="221" spans="1:13" ht="13.5">
      <c r="A221" s="22" t="s">
        <v>189</v>
      </c>
      <c r="B221" s="16">
        <v>9002</v>
      </c>
      <c r="C221" s="16">
        <v>214788</v>
      </c>
      <c r="D221" s="16">
        <v>7421</v>
      </c>
      <c r="E221" s="16">
        <v>178799</v>
      </c>
      <c r="F221" s="16">
        <v>4003</v>
      </c>
      <c r="G221" s="16">
        <v>16691</v>
      </c>
      <c r="H221" s="16">
        <v>1916</v>
      </c>
      <c r="I221" s="16">
        <v>41439</v>
      </c>
      <c r="J221" s="16">
        <v>1500</v>
      </c>
      <c r="K221" s="16">
        <v>120670</v>
      </c>
      <c r="L221" s="16">
        <v>1582</v>
      </c>
      <c r="M221" s="24">
        <v>35989</v>
      </c>
    </row>
    <row r="222" spans="1:13" ht="13.5">
      <c r="A222" s="22" t="s">
        <v>190</v>
      </c>
      <c r="B222" s="16">
        <v>9234</v>
      </c>
      <c r="C222" s="16">
        <v>226203</v>
      </c>
      <c r="D222" s="16">
        <v>7594</v>
      </c>
      <c r="E222" s="16">
        <v>187493</v>
      </c>
      <c r="F222" s="16">
        <v>4066</v>
      </c>
      <c r="G222" s="16">
        <v>17075</v>
      </c>
      <c r="H222" s="16">
        <v>1949</v>
      </c>
      <c r="I222" s="16">
        <v>44816</v>
      </c>
      <c r="J222" s="16">
        <v>1579</v>
      </c>
      <c r="K222" s="16">
        <v>125604</v>
      </c>
      <c r="L222" s="16">
        <v>1638</v>
      </c>
      <c r="M222" s="24">
        <v>38709</v>
      </c>
    </row>
    <row r="223" spans="1:13" ht="13.5">
      <c r="A223" s="25" t="s">
        <v>191</v>
      </c>
      <c r="B223" s="19">
        <v>9644</v>
      </c>
      <c r="C223" s="19">
        <v>227625</v>
      </c>
      <c r="D223" s="19">
        <v>7948</v>
      </c>
      <c r="E223" s="19">
        <v>188512</v>
      </c>
      <c r="F223" s="19">
        <v>4134</v>
      </c>
      <c r="G223" s="19">
        <v>16515</v>
      </c>
      <c r="H223" s="19">
        <v>2060</v>
      </c>
      <c r="I223" s="19">
        <v>42310</v>
      </c>
      <c r="J223" s="19">
        <v>1754</v>
      </c>
      <c r="K223" s="19">
        <v>129688</v>
      </c>
      <c r="L223" s="19">
        <v>1697</v>
      </c>
      <c r="M223" s="26">
        <v>39114</v>
      </c>
    </row>
    <row r="224" spans="1:13" ht="13.5">
      <c r="A224" s="84" t="s">
        <v>203</v>
      </c>
      <c r="B224" s="85">
        <v>8686</v>
      </c>
      <c r="C224" s="85">
        <v>217217</v>
      </c>
      <c r="D224" s="85">
        <v>6958</v>
      </c>
      <c r="E224" s="85">
        <v>177451</v>
      </c>
      <c r="F224" s="85">
        <v>3495</v>
      </c>
      <c r="G224" s="85">
        <v>14249</v>
      </c>
      <c r="H224" s="85">
        <v>1758</v>
      </c>
      <c r="I224" s="85">
        <v>37927</v>
      </c>
      <c r="J224" s="85">
        <v>1705</v>
      </c>
      <c r="K224" s="85">
        <v>125275</v>
      </c>
      <c r="L224" s="85">
        <v>1728</v>
      </c>
      <c r="M224" s="86">
        <v>39766</v>
      </c>
    </row>
    <row r="225" spans="1:13" ht="13.5">
      <c r="A225" s="22" t="s">
        <v>204</v>
      </c>
      <c r="B225" s="16">
        <v>8914</v>
      </c>
      <c r="C225" s="16">
        <v>217704</v>
      </c>
      <c r="D225" s="16">
        <v>7104</v>
      </c>
      <c r="E225" s="16">
        <v>176602</v>
      </c>
      <c r="F225" s="16">
        <v>3573</v>
      </c>
      <c r="G225" s="16">
        <v>13829</v>
      </c>
      <c r="H225" s="16">
        <v>1792</v>
      </c>
      <c r="I225" s="16">
        <v>38038</v>
      </c>
      <c r="J225" s="16">
        <v>1738</v>
      </c>
      <c r="K225" s="16">
        <v>124735</v>
      </c>
      <c r="L225" s="16">
        <v>1811</v>
      </c>
      <c r="M225" s="24">
        <v>41102</v>
      </c>
    </row>
    <row r="226" spans="1:13" ht="13.5">
      <c r="A226" s="22" t="s">
        <v>205</v>
      </c>
      <c r="B226" s="16">
        <v>9469</v>
      </c>
      <c r="C226" s="16">
        <v>230889</v>
      </c>
      <c r="D226" s="16">
        <v>7611</v>
      </c>
      <c r="E226" s="16">
        <v>187830</v>
      </c>
      <c r="F226" s="16">
        <v>3717</v>
      </c>
      <c r="G226" s="16">
        <v>14965</v>
      </c>
      <c r="H226" s="16">
        <v>1979</v>
      </c>
      <c r="I226" s="16">
        <v>40996</v>
      </c>
      <c r="J226" s="16">
        <v>1915</v>
      </c>
      <c r="K226" s="16">
        <v>131869</v>
      </c>
      <c r="L226" s="16">
        <v>1857</v>
      </c>
      <c r="M226" s="24">
        <v>43059</v>
      </c>
    </row>
    <row r="227" spans="1:13" ht="13.5">
      <c r="A227" s="25" t="s">
        <v>206</v>
      </c>
      <c r="B227" s="19">
        <v>9368</v>
      </c>
      <c r="C227" s="19">
        <v>225809</v>
      </c>
      <c r="D227" s="19">
        <v>7517</v>
      </c>
      <c r="E227" s="19">
        <v>183163</v>
      </c>
      <c r="F227" s="19">
        <v>3424</v>
      </c>
      <c r="G227" s="19">
        <v>14069</v>
      </c>
      <c r="H227" s="19">
        <v>2048</v>
      </c>
      <c r="I227" s="19">
        <v>39359</v>
      </c>
      <c r="J227" s="19">
        <v>2045</v>
      </c>
      <c r="K227" s="19">
        <v>129735</v>
      </c>
      <c r="L227" s="19">
        <v>1852</v>
      </c>
      <c r="M227" s="26">
        <v>42646</v>
      </c>
    </row>
    <row r="228" spans="1:13" ht="13.5">
      <c r="A228" s="78" t="s">
        <v>200</v>
      </c>
      <c r="B228" s="16">
        <v>8995</v>
      </c>
      <c r="C228" s="16">
        <v>221899</v>
      </c>
      <c r="D228" s="16">
        <v>7179</v>
      </c>
      <c r="E228" s="16">
        <v>180417</v>
      </c>
      <c r="F228" s="16">
        <v>3279</v>
      </c>
      <c r="G228" s="16">
        <v>13086</v>
      </c>
      <c r="H228" s="16">
        <v>1845</v>
      </c>
      <c r="I228" s="16">
        <v>40874</v>
      </c>
      <c r="J228" s="16">
        <v>2054</v>
      </c>
      <c r="K228" s="16">
        <v>126457</v>
      </c>
      <c r="L228" s="16">
        <v>1817</v>
      </c>
      <c r="M228" s="24">
        <v>41482</v>
      </c>
    </row>
    <row r="229" spans="1:13" ht="13.5">
      <c r="A229" s="78" t="s">
        <v>201</v>
      </c>
      <c r="B229" s="16">
        <v>9137</v>
      </c>
      <c r="C229" s="16">
        <v>234045</v>
      </c>
      <c r="D229" s="16">
        <v>7211</v>
      </c>
      <c r="E229" s="16">
        <v>187368</v>
      </c>
      <c r="F229" s="16">
        <v>3095</v>
      </c>
      <c r="G229" s="16">
        <v>12888</v>
      </c>
      <c r="H229" s="16">
        <v>1875</v>
      </c>
      <c r="I229" s="16">
        <v>38801</v>
      </c>
      <c r="J229" s="16">
        <v>2239</v>
      </c>
      <c r="K229" s="16">
        <v>135679</v>
      </c>
      <c r="L229" s="16">
        <v>1926</v>
      </c>
      <c r="M229" s="24">
        <v>47098</v>
      </c>
    </row>
    <row r="230" spans="1:13" ht="13.5">
      <c r="A230" s="78" t="s">
        <v>202</v>
      </c>
      <c r="B230" s="16">
        <v>9443</v>
      </c>
      <c r="C230" s="16">
        <v>251455</v>
      </c>
      <c r="D230" s="16">
        <v>7368</v>
      </c>
      <c r="E230" s="16">
        <v>201903</v>
      </c>
      <c r="F230" s="16">
        <v>3055</v>
      </c>
      <c r="G230" s="16">
        <v>12752</v>
      </c>
      <c r="H230" s="16">
        <v>1974</v>
      </c>
      <c r="I230" s="16">
        <v>42778</v>
      </c>
      <c r="J230" s="16">
        <v>2339</v>
      </c>
      <c r="K230" s="16">
        <v>146373</v>
      </c>
      <c r="L230" s="16">
        <v>2076</v>
      </c>
      <c r="M230" s="24">
        <v>49552</v>
      </c>
    </row>
    <row r="231" spans="1:13" ht="13.5">
      <c r="A231" s="87" t="s">
        <v>266</v>
      </c>
      <c r="B231" s="19">
        <v>9121</v>
      </c>
      <c r="C231" s="19">
        <v>260324</v>
      </c>
      <c r="D231" s="19">
        <v>7123</v>
      </c>
      <c r="E231" s="19">
        <v>214311</v>
      </c>
      <c r="F231" s="19">
        <v>2673</v>
      </c>
      <c r="G231" s="19">
        <v>11217</v>
      </c>
      <c r="H231" s="19">
        <v>1923</v>
      </c>
      <c r="I231" s="19">
        <v>44642</v>
      </c>
      <c r="J231" s="19">
        <v>2527</v>
      </c>
      <c r="K231" s="19">
        <v>158452</v>
      </c>
      <c r="L231" s="19">
        <v>1998</v>
      </c>
      <c r="M231" s="26">
        <v>46013</v>
      </c>
    </row>
    <row r="232" spans="1:13" ht="13.5">
      <c r="A232" s="89" t="s">
        <v>270</v>
      </c>
      <c r="B232" s="85">
        <v>7581</v>
      </c>
      <c r="C232" s="85">
        <v>232063</v>
      </c>
      <c r="D232" s="85">
        <v>6036</v>
      </c>
      <c r="E232" s="85">
        <v>195903</v>
      </c>
      <c r="F232" s="85">
        <v>2349</v>
      </c>
      <c r="G232" s="85">
        <v>9581</v>
      </c>
      <c r="H232" s="85">
        <v>1603</v>
      </c>
      <c r="I232" s="85">
        <v>40120</v>
      </c>
      <c r="J232" s="85">
        <v>2084</v>
      </c>
      <c r="K232" s="85">
        <v>146202</v>
      </c>
      <c r="L232" s="85">
        <v>1544</v>
      </c>
      <c r="M232" s="86">
        <v>36160</v>
      </c>
    </row>
    <row r="233" spans="1:13" ht="13.5">
      <c r="A233" s="78" t="s">
        <v>396</v>
      </c>
      <c r="B233" s="16">
        <v>6979</v>
      </c>
      <c r="C233" s="16">
        <v>202307</v>
      </c>
      <c r="D233" s="16">
        <v>5593</v>
      </c>
      <c r="E233" s="16">
        <v>169341</v>
      </c>
      <c r="F233" s="16">
        <v>2357</v>
      </c>
      <c r="G233" s="16">
        <v>9266</v>
      </c>
      <c r="H233" s="16">
        <v>1430</v>
      </c>
      <c r="I233" s="16">
        <v>34178</v>
      </c>
      <c r="J233" s="16">
        <v>1806</v>
      </c>
      <c r="K233" s="16">
        <v>125897</v>
      </c>
      <c r="L233" s="16">
        <v>1386</v>
      </c>
      <c r="M233" s="24">
        <v>32966</v>
      </c>
    </row>
    <row r="234" spans="1:13" ht="13.5">
      <c r="A234" s="78" t="s">
        <v>406</v>
      </c>
      <c r="B234" s="16">
        <v>6559</v>
      </c>
      <c r="C234" s="16">
        <v>182050</v>
      </c>
      <c r="D234" s="16">
        <v>5132</v>
      </c>
      <c r="E234" s="16">
        <v>149904</v>
      </c>
      <c r="F234" s="16">
        <v>2101</v>
      </c>
      <c r="G234" s="16">
        <v>8098</v>
      </c>
      <c r="H234" s="16">
        <v>1368</v>
      </c>
      <c r="I234" s="16">
        <v>28424</v>
      </c>
      <c r="J234" s="16">
        <v>1663</v>
      </c>
      <c r="K234" s="16">
        <v>113382</v>
      </c>
      <c r="L234" s="16">
        <v>1427</v>
      </c>
      <c r="M234" s="24">
        <v>32146</v>
      </c>
    </row>
    <row r="235" spans="1:13" ht="14.25" thickBot="1">
      <c r="A235" s="105" t="s">
        <v>456</v>
      </c>
      <c r="B235" s="55">
        <v>6318</v>
      </c>
      <c r="C235" s="55">
        <v>174875</v>
      </c>
      <c r="D235" s="55">
        <v>4978</v>
      </c>
      <c r="E235" s="55">
        <v>143430</v>
      </c>
      <c r="F235" s="55">
        <v>1968</v>
      </c>
      <c r="G235" s="55">
        <v>7418</v>
      </c>
      <c r="H235" s="55">
        <v>1294</v>
      </c>
      <c r="I235" s="55">
        <v>24561</v>
      </c>
      <c r="J235" s="55">
        <v>1716</v>
      </c>
      <c r="K235" s="55">
        <v>111451</v>
      </c>
      <c r="L235" s="55">
        <v>1341</v>
      </c>
      <c r="M235" s="56">
        <v>31445</v>
      </c>
    </row>
  </sheetData>
  <mergeCells count="7">
    <mergeCell ref="A1:M1"/>
    <mergeCell ref="F3:G3"/>
    <mergeCell ref="L3:M3"/>
    <mergeCell ref="J3:K3"/>
    <mergeCell ref="H3:I3"/>
    <mergeCell ref="B3:C3"/>
    <mergeCell ref="D3:E3"/>
  </mergeCells>
  <printOptions/>
  <pageMargins left="1.1811023622047245" right="0.1968503937007874" top="0.2755905511811024" bottom="0" header="0.31496062992125984" footer="0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6:D34"/>
  <sheetViews>
    <sheetView workbookViewId="0" topLeftCell="A7">
      <selection activeCell="B30" sqref="B30:D30"/>
    </sheetView>
  </sheetViews>
  <sheetFormatPr defaultColWidth="8.66015625" defaultRowHeight="18"/>
  <cols>
    <col min="1" max="2" width="10.08203125" style="0" customWidth="1"/>
    <col min="3" max="3" width="23.33203125" style="0" customWidth="1"/>
    <col min="4" max="5" width="10.08203125" style="0" customWidth="1"/>
  </cols>
  <sheetData>
    <row r="6" spans="2:4" ht="27" customHeight="1">
      <c r="B6" s="110" t="s">
        <v>80</v>
      </c>
      <c r="C6" s="121"/>
      <c r="D6" s="120"/>
    </row>
    <row r="7" spans="2:4" ht="27" customHeight="1">
      <c r="B7" s="94"/>
      <c r="C7" s="95"/>
      <c r="D7" s="93"/>
    </row>
    <row r="9" ht="17.25">
      <c r="C9" s="66" t="s">
        <v>268</v>
      </c>
    </row>
    <row r="11" ht="12" customHeight="1">
      <c r="C11" s="68" t="s">
        <v>194</v>
      </c>
    </row>
    <row r="12" ht="12" customHeight="1">
      <c r="C12" s="68" t="s">
        <v>195</v>
      </c>
    </row>
    <row r="13" ht="12" customHeight="1">
      <c r="C13" s="68" t="s">
        <v>196</v>
      </c>
    </row>
    <row r="14" ht="12" customHeight="1">
      <c r="C14" s="68" t="s">
        <v>197</v>
      </c>
    </row>
    <row r="15" ht="12" customHeight="1">
      <c r="C15" s="68" t="s">
        <v>398</v>
      </c>
    </row>
    <row r="16" ht="12" customHeight="1">
      <c r="C16" s="68" t="s">
        <v>399</v>
      </c>
    </row>
    <row r="17" ht="12" customHeight="1">
      <c r="C17" s="68" t="s">
        <v>400</v>
      </c>
    </row>
    <row r="18" ht="12" customHeight="1">
      <c r="C18" s="68" t="s">
        <v>401</v>
      </c>
    </row>
    <row r="19" ht="12" customHeight="1">
      <c r="C19" s="68" t="s">
        <v>402</v>
      </c>
    </row>
    <row r="20" ht="12" customHeight="1">
      <c r="C20" s="68" t="s">
        <v>403</v>
      </c>
    </row>
    <row r="21" ht="12" customHeight="1">
      <c r="C21" s="68" t="s">
        <v>404</v>
      </c>
    </row>
    <row r="22" ht="12" customHeight="1">
      <c r="C22" s="68" t="s">
        <v>405</v>
      </c>
    </row>
    <row r="23" ht="12" customHeight="1">
      <c r="C23" s="68"/>
    </row>
    <row r="24" ht="12" customHeight="1">
      <c r="C24" s="68"/>
    </row>
    <row r="25" ht="12" customHeight="1">
      <c r="C25" s="68"/>
    </row>
    <row r="26" ht="12" customHeight="1">
      <c r="C26" s="68"/>
    </row>
    <row r="27" ht="12" customHeight="1">
      <c r="C27" s="68"/>
    </row>
    <row r="28" ht="12" customHeight="1">
      <c r="C28" s="68"/>
    </row>
    <row r="30" spans="2:4" ht="17.25">
      <c r="B30" s="118">
        <v>37494</v>
      </c>
      <c r="C30" s="119"/>
      <c r="D30" s="120"/>
    </row>
    <row r="31" spans="2:4" ht="17.25">
      <c r="B31" s="91"/>
      <c r="C31" s="92"/>
      <c r="D31" s="93"/>
    </row>
    <row r="32" spans="2:4" ht="17.25">
      <c r="B32" s="91"/>
      <c r="C32" s="92"/>
      <c r="D32" s="93"/>
    </row>
    <row r="34" spans="2:4" ht="17.25">
      <c r="B34" s="113" t="s">
        <v>267</v>
      </c>
      <c r="C34" s="119"/>
      <c r="D34" s="120"/>
    </row>
  </sheetData>
  <mergeCells count="3">
    <mergeCell ref="B30:D30"/>
    <mergeCell ref="B34:D34"/>
    <mergeCell ref="B6:D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長嶋　紀孝</cp:lastModifiedBy>
  <cp:lastPrinted>2002-02-14T08:00:07Z</cp:lastPrinted>
  <dcterms:created xsi:type="dcterms:W3CDTF">1999-06-16T03:05:48Z</dcterms:created>
  <dcterms:modified xsi:type="dcterms:W3CDTF">2002-08-26T07:32:04Z</dcterms:modified>
  <cp:category/>
  <cp:version/>
  <cp:contentType/>
  <cp:contentStatus/>
</cp:coreProperties>
</file>